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2023" sheetId="1" r:id="rId1"/>
  </sheets>
  <calcPr calcId="144525"/>
</workbook>
</file>

<file path=xl/calcChain.xml><?xml version="1.0" encoding="utf-8"?>
<calcChain xmlns="http://schemas.openxmlformats.org/spreadsheetml/2006/main">
  <c r="G341" i="1" l="1"/>
  <c r="F341" i="1"/>
  <c r="D341" i="1"/>
  <c r="G340" i="1"/>
  <c r="F340" i="1"/>
  <c r="D340" i="1"/>
  <c r="G251" i="1"/>
  <c r="F251" i="1"/>
  <c r="D251" i="1"/>
  <c r="G121" i="1"/>
  <c r="F121" i="1"/>
  <c r="D121" i="1"/>
  <c r="G97" i="1"/>
  <c r="F68" i="1"/>
  <c r="D68" i="1"/>
  <c r="G337" i="1"/>
  <c r="G336" i="1"/>
  <c r="G329" i="1"/>
  <c r="G325" i="1"/>
  <c r="G318" i="1"/>
  <c r="G309" i="1"/>
  <c r="G304" i="1"/>
  <c r="G68" i="1" l="1"/>
  <c r="G300" i="1"/>
  <c r="G289" i="1"/>
  <c r="G280" i="1"/>
  <c r="G273" i="1"/>
  <c r="G264" i="1"/>
  <c r="G261" i="1"/>
  <c r="G259" i="1" l="1"/>
  <c r="G253" i="1"/>
  <c r="G62" i="1"/>
  <c r="G245" i="1" l="1"/>
  <c r="G238" i="1"/>
  <c r="G231" i="1"/>
  <c r="G110" i="1"/>
  <c r="G103" i="1"/>
  <c r="G49" i="1"/>
  <c r="G59" i="1"/>
  <c r="G218" i="1"/>
  <c r="G214" i="1"/>
  <c r="G212" i="1"/>
  <c r="G208" i="1"/>
  <c r="G195" i="1"/>
  <c r="G191" i="1"/>
  <c r="G186" i="1" l="1"/>
  <c r="G173" i="1"/>
  <c r="G160" i="1"/>
  <c r="G155" i="1"/>
  <c r="G142" i="1"/>
  <c r="G139" i="1" l="1"/>
  <c r="G131" i="1"/>
  <c r="G123" i="1"/>
  <c r="G116" i="1"/>
  <c r="G92" i="1"/>
  <c r="G84" i="1"/>
  <c r="G78" i="1"/>
  <c r="G70" i="1"/>
  <c r="G35" i="1" l="1"/>
  <c r="G31" i="1" l="1"/>
  <c r="G24" i="1"/>
  <c r="G21" i="1"/>
  <c r="G12" i="1"/>
</calcChain>
</file>

<file path=xl/sharedStrings.xml><?xml version="1.0" encoding="utf-8"?>
<sst xmlns="http://schemas.openxmlformats.org/spreadsheetml/2006/main" count="561" uniqueCount="240">
  <si>
    <t>№
п/п</t>
  </si>
  <si>
    <t>Наименование
санаторно-курортного учреждения</t>
  </si>
  <si>
    <t>Потребность
в медицинском персонале
(специальность)</t>
  </si>
  <si>
    <t xml:space="preserve">Потребность
в медицинском персонале
(количество) </t>
  </si>
  <si>
    <t>Потребность
в обслуживающем персонале
(специальность)</t>
  </si>
  <si>
    <t>Потребность
в обслуживающем персонале
(количество)</t>
  </si>
  <si>
    <t>Итого
количество вакансий по учреждению</t>
  </si>
  <si>
    <t>Ессентуки</t>
  </si>
  <si>
    <t>ФГБУ "Санаторий Москва"</t>
  </si>
  <si>
    <t>повар</t>
  </si>
  <si>
    <t>ФГКУЗ «Санаторий «Дон» войск национальной гвардии»</t>
  </si>
  <si>
    <t>ООО «Санаторий «Русь»</t>
  </si>
  <si>
    <t>официант</t>
  </si>
  <si>
    <t>кухонный рабочий</t>
  </si>
  <si>
    <t>врач-терапевт</t>
  </si>
  <si>
    <t>врач-рефлексотерапевт</t>
  </si>
  <si>
    <t>уборщик производственных и служебных помещений</t>
  </si>
  <si>
    <t>медицинская сестра</t>
  </si>
  <si>
    <t>медицинская сестра по физиотерапии</t>
  </si>
  <si>
    <t>санитар (ка)</t>
  </si>
  <si>
    <t>су-шеф</t>
  </si>
  <si>
    <t>горничная</t>
  </si>
  <si>
    <t>ланшафтный рабочий</t>
  </si>
  <si>
    <t>мойщик посуды</t>
  </si>
  <si>
    <t>рабочий по текущему ремонту</t>
  </si>
  <si>
    <t>механик по обслуживанию инженерных сетей</t>
  </si>
  <si>
    <t>спец. по маникюру и педикюру</t>
  </si>
  <si>
    <t>ООО "Санаторий "Надежда"</t>
  </si>
  <si>
    <t>штукатур</t>
  </si>
  <si>
    <t>ФГБУ санаторий им. М.И. Калинина Минздрава России</t>
  </si>
  <si>
    <t>врач детский эндокринолог</t>
  </si>
  <si>
    <t>врач ЛФК</t>
  </si>
  <si>
    <t>слесарь сантехник</t>
  </si>
  <si>
    <t>слесарь по ремонту и обслуживанию систем вентиляции и кондиционирования</t>
  </si>
  <si>
    <t>электромонтер по ремонту и обслуживанию электрооборудования 5 разряда</t>
  </si>
  <si>
    <t>ОАО "Санаторий "Жемчужина Кавказа"</t>
  </si>
  <si>
    <t>ЛПУ "Санаторий имени Анджиевского"</t>
  </si>
  <si>
    <t>медицинская сестра по массажу</t>
  </si>
  <si>
    <t>медицинская сестра палатная (постовая)</t>
  </si>
  <si>
    <t>ЛПУ «Базовый санаторий «Виктория» (СКРЦ)</t>
  </si>
  <si>
    <t>заведующий лабараторий</t>
  </si>
  <si>
    <t>биолог</t>
  </si>
  <si>
    <t>врач мануальной терапии</t>
  </si>
  <si>
    <t>врач-физиотерапевт</t>
  </si>
  <si>
    <t>медицинская сестра процедурная</t>
  </si>
  <si>
    <t>бухгалтер</t>
  </si>
  <si>
    <t>инженер по организации эксплуатации и ремонту зданий и сооружений</t>
  </si>
  <si>
    <t>инженер-энергетик</t>
  </si>
  <si>
    <t>слесарь-сантехник</t>
  </si>
  <si>
    <t>слесарь-электрик</t>
  </si>
  <si>
    <t>водитель автобуса</t>
  </si>
  <si>
    <t>кондитер</t>
  </si>
  <si>
    <t>оператор моечной установки</t>
  </si>
  <si>
    <t>подсобный рабочий</t>
  </si>
  <si>
    <t>кассир</t>
  </si>
  <si>
    <t>Пятигорск</t>
  </si>
  <si>
    <t>Лечебно-профилактическое учреждение профсоюзов Санаторий "им. Лермонтова"</t>
  </si>
  <si>
    <t>врач-кардиолог</t>
  </si>
  <si>
    <t>врач-профпатолог</t>
  </si>
  <si>
    <t>врач физической и реабилитационной медицины</t>
  </si>
  <si>
    <t>врач по лечебной физкультуре</t>
  </si>
  <si>
    <t>инстуртор-методист по лечебной физкультуре</t>
  </si>
  <si>
    <t>администратор (ресепшн)</t>
  </si>
  <si>
    <t>Лечебно-профилактическое учреждение профсоюзов Санаторий "Родник"</t>
  </si>
  <si>
    <t>гладильщик</t>
  </si>
  <si>
    <t>садовник</t>
  </si>
  <si>
    <t>Акционерное общество "Санаторий "Пятигорье"</t>
  </si>
  <si>
    <t>врач-педиатр</t>
  </si>
  <si>
    <t>диетсестра</t>
  </si>
  <si>
    <t>инструктор ЛФК</t>
  </si>
  <si>
    <t>аниматор</t>
  </si>
  <si>
    <t xml:space="preserve">ремонтник </t>
  </si>
  <si>
    <t>Санаторий 
«Машук» ВОС
Общероссийская общественная организация инвалидов "Всероссийского Ордена Трудового Красного Знамени общество слепых"</t>
  </si>
  <si>
    <t>машинист моечной машины</t>
  </si>
  <si>
    <t>водитель</t>
  </si>
  <si>
    <t>дворник</t>
  </si>
  <si>
    <t>Лечебно-профилактическое учреждение профсоюзов "Центр восстановительной медицины - Санаторий "Лесная поляна"</t>
  </si>
  <si>
    <t>инструктор-методист по ЛФК</t>
  </si>
  <si>
    <t>медицинская сестра диетическая</t>
  </si>
  <si>
    <t>администратор зала</t>
  </si>
  <si>
    <t>изготовитель пищевых полуфабрикатов</t>
  </si>
  <si>
    <t>Некоммерческое партнерство Санаторий "Зори Ставрополья"</t>
  </si>
  <si>
    <t>врач-диетолог</t>
  </si>
  <si>
    <t>Санаторий «Русь» ФГБУ «НМИЦ онкологии» Минздрава России</t>
  </si>
  <si>
    <t>Железноводск</t>
  </si>
  <si>
    <t>врач (лечебное дело)</t>
  </si>
  <si>
    <t>врач (педиатрия)</t>
  </si>
  <si>
    <t>врач (стоматология)</t>
  </si>
  <si>
    <t>инженер</t>
  </si>
  <si>
    <t>повар-кондитер</t>
  </si>
  <si>
    <t>электрик</t>
  </si>
  <si>
    <t>водитель автомобиля</t>
  </si>
  <si>
    <t>ЛПУ «Санаторий «Эльбрус»</t>
  </si>
  <si>
    <t>врач-терапевт
врач-эндоскопист
врач-рефлексолог
врач-психотерапевт</t>
  </si>
  <si>
    <t>медицинская сестра
медицинская сестра по физиотерапии
диетсестра
медицинская сестра по массажу</t>
  </si>
  <si>
    <t>лаборатнт</t>
  </si>
  <si>
    <t>слесарь электрик</t>
  </si>
  <si>
    <t>слесарь ремонтник</t>
  </si>
  <si>
    <t>культорганизатор</t>
  </si>
  <si>
    <t>столяр</t>
  </si>
  <si>
    <t>маляр</t>
  </si>
  <si>
    <t>ЛПУ «Санаторий имени Эрнста Тельмана»</t>
  </si>
  <si>
    <t>ФКУЗ «Санаторий «Железноводск» МВД РФ</t>
  </si>
  <si>
    <t>врач-уролог</t>
  </si>
  <si>
    <t>врач-гастроэнтеролог</t>
  </si>
  <si>
    <t>врач-методист</t>
  </si>
  <si>
    <t>врач-бактериолог</t>
  </si>
  <si>
    <t>врач-эндокринолог</t>
  </si>
  <si>
    <t>медицинский статистик</t>
  </si>
  <si>
    <t>начальник котельной</t>
  </si>
  <si>
    <t>техник по вентиляции</t>
  </si>
  <si>
    <t>бухгалтер по заработной плате</t>
  </si>
  <si>
    <t>слесарь по ремонту оборудования тепловых сетей</t>
  </si>
  <si>
    <t>рабочий по комплексному обслуживанию и ремонту зданий</t>
  </si>
  <si>
    <t>ОАО «Санаторий «Бештау»</t>
  </si>
  <si>
    <t>врач-косметолог</t>
  </si>
  <si>
    <t>врач УЗД</t>
  </si>
  <si>
    <t>ООО «Санаторий ПлазаСПА»</t>
  </si>
  <si>
    <t>врач функциональной диагностики</t>
  </si>
  <si>
    <t>врач-ревматолог</t>
  </si>
  <si>
    <t>ЛОР врач</t>
  </si>
  <si>
    <t>врач офтальмолог</t>
  </si>
  <si>
    <t>врач-уролог (андролог)</t>
  </si>
  <si>
    <t>плотник</t>
  </si>
  <si>
    <t>сантехник</t>
  </si>
  <si>
    <t>администратор бассейна</t>
  </si>
  <si>
    <t>уборщик территории</t>
  </si>
  <si>
    <t>ООО Медицинский центр "Княжна Мери"</t>
  </si>
  <si>
    <t>администратор</t>
  </si>
  <si>
    <t>Общество с ограниченной ответственностью «Санаторий Источник Железноводск»</t>
  </si>
  <si>
    <t>врач-офтальмолог</t>
  </si>
  <si>
    <t>врач клинической лабараторной диагностики</t>
  </si>
  <si>
    <t>врач-эпидемиолог</t>
  </si>
  <si>
    <t>раздатчик</t>
  </si>
  <si>
    <t>уборщик служебных помещений</t>
  </si>
  <si>
    <t>бармен</t>
  </si>
  <si>
    <t>менеджер по бронированию</t>
  </si>
  <si>
    <t>бухгалтер материального стола</t>
  </si>
  <si>
    <t>ЛПУ «Санаторий «Дубрава»</t>
  </si>
  <si>
    <t>врач-педиатор</t>
  </si>
  <si>
    <t>врач-невролог</t>
  </si>
  <si>
    <t>ЛПУ «Железноводская бальнеогрязелечебница</t>
  </si>
  <si>
    <t>оператор стиральных машин</t>
  </si>
  <si>
    <t>слесарь-ремонтник</t>
  </si>
  <si>
    <t>ФГБУ "Санаторий "Дубовая Роща"</t>
  </si>
  <si>
    <t>грузчик</t>
  </si>
  <si>
    <t>матрос-спасатель</t>
  </si>
  <si>
    <t>рабочий зеленого хозяйства</t>
  </si>
  <si>
    <t>специалист по защите информации</t>
  </si>
  <si>
    <t>ООО "Буковая роща"</t>
  </si>
  <si>
    <t>водитель (категории Д)</t>
  </si>
  <si>
    <t>охранник</t>
  </si>
  <si>
    <t>водитель категории В, С, Д</t>
  </si>
  <si>
    <t>ЛПУ "Санаторий имени 30-летия Победы"</t>
  </si>
  <si>
    <t>Санаторий "Горный воздух" НКФ ФГБУ "НМИЦ РК" Минздрава России</t>
  </si>
  <si>
    <t>врач остеопат</t>
  </si>
  <si>
    <t>специалист по эргореабилитации</t>
  </si>
  <si>
    <t>инструктор методист п олечебной физкультуре</t>
  </si>
  <si>
    <t>фельдшер-лаборант</t>
  </si>
  <si>
    <t>буфетчик</t>
  </si>
  <si>
    <t>швея</t>
  </si>
  <si>
    <t>машинист холодильных установок</t>
  </si>
  <si>
    <t>облицовщик-плиточник</t>
  </si>
  <si>
    <t>камнетес</t>
  </si>
  <si>
    <t>Филиал ККГП Пансионат с лечением "Геолог Казахстана"</t>
  </si>
  <si>
    <t>ЛПУ "Санаторий "Целебный ключ"</t>
  </si>
  <si>
    <t>ФФГБУ СКНКЦ ФМБА России в г.Ессентуки Медицинский центр "Юность"</t>
  </si>
  <si>
    <t>процедурная медицинская сестра</t>
  </si>
  <si>
    <t>инструктор по лечебной физкультуре</t>
  </si>
  <si>
    <t>Санаторий им. С.М.Кирова ФФГБУ СКФНКЦ ФМБА России в г. Пятигорске</t>
  </si>
  <si>
    <t>врач-травматолог-ортопед</t>
  </si>
  <si>
    <t>инструктор методист по лечебной физкультуре</t>
  </si>
  <si>
    <t>Пятигорская клиника ФФГБУ СКФНКЦ ФМБА России в г. Пятигорске</t>
  </si>
  <si>
    <t>Санаторий "Салют" ФФГБУ СКФНКЦ ФМБА России в г. Железноводске</t>
  </si>
  <si>
    <t>Санаторий им. Н.К.Крупской ФФГБУ СКФНКЦ ФМБА России в г.Железноводске</t>
  </si>
  <si>
    <t>врач травматолог-ортопед</t>
  </si>
  <si>
    <t>Железноводская клиника ФФГБУ СКФНКЦ ФМБА России</t>
  </si>
  <si>
    <t>Кисловодск</t>
  </si>
  <si>
    <t>воспитатель</t>
  </si>
  <si>
    <t>Санаторий "Смена" ФФГБУ СКФНКЦ ФМБА России в г. Кисловодске</t>
  </si>
  <si>
    <t>ООО "Санаторий "Металлург"</t>
  </si>
  <si>
    <t>медицинская сестра ПДМ</t>
  </si>
  <si>
    <t>уборщик столовой</t>
  </si>
  <si>
    <t>ООО "Санаторий "Целебный нарзан"</t>
  </si>
  <si>
    <t>слесарь</t>
  </si>
  <si>
    <t>ООО Санаторий "Солнечный"</t>
  </si>
  <si>
    <t>администратор службы приема и размещения</t>
  </si>
  <si>
    <t>системный администратор</t>
  </si>
  <si>
    <t>ФГКУЗ "Санаторий "Россия" войск национальной гвардии</t>
  </si>
  <si>
    <t>врач-психотерапевт</t>
  </si>
  <si>
    <t>врач-эндоскопист</t>
  </si>
  <si>
    <t>врач-ренгенолог</t>
  </si>
  <si>
    <t>врач-гигиенист стоматолог</t>
  </si>
  <si>
    <t>лаборант</t>
  </si>
  <si>
    <t>инстуртор по лечебной физкультуре</t>
  </si>
  <si>
    <t>сварщик</t>
  </si>
  <si>
    <t>звукооператор</t>
  </si>
  <si>
    <t>киномеханик</t>
  </si>
  <si>
    <t>ООО "Санаторий Плаза"</t>
  </si>
  <si>
    <t>ЗАО "Родник"</t>
  </si>
  <si>
    <t>медсестра процедурная</t>
  </si>
  <si>
    <t>медсестра постовая</t>
  </si>
  <si>
    <t>медсестра по массажу</t>
  </si>
  <si>
    <t>руководитель отедла персонала</t>
  </si>
  <si>
    <t>маркетолог</t>
  </si>
  <si>
    <t>администратор СПИР</t>
  </si>
  <si>
    <t>специалист СПИР</t>
  </si>
  <si>
    <t>Санаторно-курортное учреждение "Санаторий Пикет"</t>
  </si>
  <si>
    <t>специалист по охране труда</t>
  </si>
  <si>
    <t>шеф-повар</t>
  </si>
  <si>
    <t xml:space="preserve">маляр </t>
  </si>
  <si>
    <t>машинист компрессорных установок</t>
  </si>
  <si>
    <t>лифтер</t>
  </si>
  <si>
    <t>ФФГБУ ФМЦ Федерального агенства п оуправлению государственным имуществом "Санаторий им. Г.К.Орджоникидзе"</t>
  </si>
  <si>
    <t xml:space="preserve">электромонтер по ремонту и обслуживанию электрооборудования </t>
  </si>
  <si>
    <t>ФГБУ СКССРЦ МЧС России</t>
  </si>
  <si>
    <t>врач лечебной физкультуры</t>
  </si>
  <si>
    <t>СКУ "Санаторий Москва"</t>
  </si>
  <si>
    <t>медицинская сестра по функциональной диагностики</t>
  </si>
  <si>
    <t>врач-пульманолог</t>
  </si>
  <si>
    <t>АО "Корпорация "Тактическое ракетное вооружение" Санаторий "Крепость"</t>
  </si>
  <si>
    <t>СКУ "Санатоий им. С.М.Кирова" ФНПР</t>
  </si>
  <si>
    <t>администратор Спир</t>
  </si>
  <si>
    <t>ОАО "Санаторий "Джинал"</t>
  </si>
  <si>
    <t>Врач ЛФК</t>
  </si>
  <si>
    <t>Врач-психотерапевт</t>
  </si>
  <si>
    <t>оператор прачечной</t>
  </si>
  <si>
    <t>кастелянша</t>
  </si>
  <si>
    <t>Санаторий "Виктория" - кисловодский филиал АО "ЦСТЭ" холдинг</t>
  </si>
  <si>
    <t>электромонтер</t>
  </si>
  <si>
    <t>СКУ "Санаторий им. Георгия Димитрова"</t>
  </si>
  <si>
    <t>Кадровая потребность санаторно-курортного комплекса Ставропольского края (2023)</t>
  </si>
  <si>
    <t>Итого по городу Ессентуки</t>
  </si>
  <si>
    <t>Потребность
в медицинском персонале</t>
  </si>
  <si>
    <t>Потребность
в обслуживающем персонале</t>
  </si>
  <si>
    <t>Итого по городу Пятигорск</t>
  </si>
  <si>
    <t>Итого по городу Железноводск</t>
  </si>
  <si>
    <t>Итого по городу Кисловодск</t>
  </si>
  <si>
    <t>по Ставрополському краю итого потребность 
в медицинском персонале</t>
  </si>
  <si>
    <t>по Ставрополському краю итого потребность в обслуживающем персонале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</si>
</sst>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55"/>
  <sheetViews>
    <sheetView tabSelected="1" topLeftCell="A329" workbookViewId="0">
      <selection activeCell="G345" sqref="G345"/>
    </sheetView>
  </sheetViews>
  <sheetFormatPr defaultRowHeight="15" x14ac:dyDescent="0.25"/>
  <cols>
    <col min="1" max="1" width="12.42578125" style="1" customWidth="1"/>
    <col min="2" max="2" width="40.5703125" style="1" customWidth="1"/>
    <col min="3" max="3" width="35.7109375" style="1" customWidth="1"/>
    <col min="4" max="4" width="21.85546875" style="1" customWidth="1"/>
    <col min="5" max="5" width="35.7109375" style="1" customWidth="1"/>
    <col min="6" max="6" width="19.85546875" style="1" customWidth="1"/>
    <col min="7" max="7" width="21.85546875" style="1" customWidth="1"/>
  </cols>
  <sheetData>
    <row r="2" spans="1:7" ht="15" customHeight="1" x14ac:dyDescent="0.25">
      <c r="A2" s="21" t="s">
        <v>231</v>
      </c>
      <c r="B2" s="22"/>
      <c r="C2" s="22"/>
      <c r="D2" s="22"/>
      <c r="E2" s="22"/>
      <c r="F2" s="22"/>
      <c r="G2" s="23"/>
    </row>
    <row r="3" spans="1:7" ht="69.7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ht="27.75" customHeight="1" x14ac:dyDescent="0.25">
      <c r="A4" s="24" t="s">
        <v>7</v>
      </c>
      <c r="B4" s="25"/>
      <c r="C4" s="25"/>
      <c r="D4" s="25"/>
      <c r="E4" s="25"/>
      <c r="F4" s="25"/>
      <c r="G4" s="26"/>
    </row>
    <row r="5" spans="1:7" x14ac:dyDescent="0.25">
      <c r="A5" s="15">
        <v>1</v>
      </c>
      <c r="B5" s="15" t="s">
        <v>8</v>
      </c>
      <c r="C5" s="15"/>
      <c r="D5" s="15"/>
      <c r="E5" s="9" t="s">
        <v>9</v>
      </c>
      <c r="F5" s="9">
        <v>1</v>
      </c>
      <c r="G5" s="15">
        <v>5</v>
      </c>
    </row>
    <row r="6" spans="1:7" x14ac:dyDescent="0.25">
      <c r="A6" s="16"/>
      <c r="B6" s="16"/>
      <c r="C6" s="16"/>
      <c r="D6" s="16"/>
      <c r="E6" s="9" t="s">
        <v>12</v>
      </c>
      <c r="F6" s="9">
        <v>1</v>
      </c>
      <c r="G6" s="16"/>
    </row>
    <row r="7" spans="1:7" x14ac:dyDescent="0.25">
      <c r="A7" s="16"/>
      <c r="B7" s="16"/>
      <c r="C7" s="16"/>
      <c r="D7" s="16"/>
      <c r="E7" s="9" t="s">
        <v>13</v>
      </c>
      <c r="F7" s="9">
        <v>1</v>
      </c>
      <c r="G7" s="16"/>
    </row>
    <row r="8" spans="1:7" ht="17.25" customHeight="1" x14ac:dyDescent="0.25">
      <c r="A8" s="16"/>
      <c r="B8" s="16"/>
      <c r="C8" s="16"/>
      <c r="D8" s="16"/>
      <c r="E8" s="15" t="s">
        <v>16</v>
      </c>
      <c r="F8" s="15">
        <v>2</v>
      </c>
      <c r="G8" s="16"/>
    </row>
    <row r="9" spans="1:7" x14ac:dyDescent="0.25">
      <c r="A9" s="17"/>
      <c r="B9" s="17"/>
      <c r="C9" s="17"/>
      <c r="D9" s="17"/>
      <c r="E9" s="17"/>
      <c r="F9" s="17"/>
      <c r="G9" s="17"/>
    </row>
    <row r="10" spans="1:7" ht="15.75" customHeight="1" x14ac:dyDescent="0.25">
      <c r="A10" s="18">
        <v>2</v>
      </c>
      <c r="B10" s="18" t="s">
        <v>10</v>
      </c>
      <c r="C10" s="2" t="s">
        <v>14</v>
      </c>
      <c r="D10" s="2">
        <v>1</v>
      </c>
      <c r="E10" s="18"/>
      <c r="F10" s="18"/>
      <c r="G10" s="18">
        <v>2</v>
      </c>
    </row>
    <row r="11" spans="1:7" x14ac:dyDescent="0.25">
      <c r="A11" s="20"/>
      <c r="B11" s="20"/>
      <c r="C11" s="2" t="s">
        <v>15</v>
      </c>
      <c r="D11" s="2">
        <v>1</v>
      </c>
      <c r="E11" s="20"/>
      <c r="F11" s="20"/>
      <c r="G11" s="20"/>
    </row>
    <row r="12" spans="1:7" x14ac:dyDescent="0.25">
      <c r="A12" s="15">
        <v>3</v>
      </c>
      <c r="B12" s="15" t="s">
        <v>11</v>
      </c>
      <c r="C12" s="9" t="s">
        <v>17</v>
      </c>
      <c r="D12" s="9">
        <v>6</v>
      </c>
      <c r="E12" s="9" t="s">
        <v>20</v>
      </c>
      <c r="F12" s="9">
        <v>3</v>
      </c>
      <c r="G12" s="15">
        <f>D12+D13+F12+F13+F14+F15+F16+F17+F18+F19+F20</f>
        <v>73</v>
      </c>
    </row>
    <row r="13" spans="1:7" x14ac:dyDescent="0.25">
      <c r="A13" s="16"/>
      <c r="B13" s="16"/>
      <c r="C13" s="9" t="s">
        <v>19</v>
      </c>
      <c r="D13" s="9">
        <v>6</v>
      </c>
      <c r="E13" s="9" t="s">
        <v>9</v>
      </c>
      <c r="F13" s="9">
        <v>20</v>
      </c>
      <c r="G13" s="16"/>
    </row>
    <row r="14" spans="1:7" x14ac:dyDescent="0.25">
      <c r="A14" s="16"/>
      <c r="B14" s="16"/>
      <c r="C14" s="15"/>
      <c r="D14" s="15"/>
      <c r="E14" s="9" t="s">
        <v>12</v>
      </c>
      <c r="F14" s="9">
        <v>20</v>
      </c>
      <c r="G14" s="16"/>
    </row>
    <row r="15" spans="1:7" x14ac:dyDescent="0.25">
      <c r="A15" s="16"/>
      <c r="B15" s="16"/>
      <c r="C15" s="16"/>
      <c r="D15" s="16"/>
      <c r="E15" s="9" t="s">
        <v>21</v>
      </c>
      <c r="F15" s="9">
        <v>5</v>
      </c>
      <c r="G15" s="16"/>
    </row>
    <row r="16" spans="1:7" ht="14.25" customHeight="1" x14ac:dyDescent="0.25">
      <c r="A16" s="16"/>
      <c r="B16" s="16"/>
      <c r="C16" s="16"/>
      <c r="D16" s="16"/>
      <c r="E16" s="9" t="s">
        <v>26</v>
      </c>
      <c r="F16" s="9">
        <v>2</v>
      </c>
      <c r="G16" s="16"/>
    </row>
    <row r="17" spans="1:7" ht="15.75" customHeight="1" x14ac:dyDescent="0.25">
      <c r="A17" s="16"/>
      <c r="B17" s="16"/>
      <c r="C17" s="16"/>
      <c r="D17" s="16"/>
      <c r="E17" s="9" t="s">
        <v>22</v>
      </c>
      <c r="F17" s="9">
        <v>3</v>
      </c>
      <c r="G17" s="16"/>
    </row>
    <row r="18" spans="1:7" ht="13.5" customHeight="1" x14ac:dyDescent="0.25">
      <c r="A18" s="16"/>
      <c r="B18" s="16"/>
      <c r="C18" s="16"/>
      <c r="D18" s="16"/>
      <c r="E18" s="9" t="s">
        <v>23</v>
      </c>
      <c r="F18" s="9">
        <v>6</v>
      </c>
      <c r="G18" s="16"/>
    </row>
    <row r="19" spans="1:7" x14ac:dyDescent="0.25">
      <c r="A19" s="16"/>
      <c r="B19" s="16"/>
      <c r="C19" s="16"/>
      <c r="D19" s="16"/>
      <c r="E19" s="9" t="s">
        <v>24</v>
      </c>
      <c r="F19" s="9">
        <v>1</v>
      </c>
      <c r="G19" s="16"/>
    </row>
    <row r="20" spans="1:7" ht="30" x14ac:dyDescent="0.25">
      <c r="A20" s="17"/>
      <c r="B20" s="17"/>
      <c r="C20" s="17"/>
      <c r="D20" s="17"/>
      <c r="E20" s="9" t="s">
        <v>25</v>
      </c>
      <c r="F20" s="9">
        <v>1</v>
      </c>
      <c r="G20" s="17"/>
    </row>
    <row r="21" spans="1:7" x14ac:dyDescent="0.25">
      <c r="A21" s="18">
        <v>4</v>
      </c>
      <c r="B21" s="18" t="s">
        <v>27</v>
      </c>
      <c r="C21" s="2" t="s">
        <v>14</v>
      </c>
      <c r="D21" s="2">
        <v>1</v>
      </c>
      <c r="E21" s="2" t="s">
        <v>12</v>
      </c>
      <c r="F21" s="2">
        <v>2</v>
      </c>
      <c r="G21" s="18">
        <f>D21+F21+F22+F23</f>
        <v>5</v>
      </c>
    </row>
    <row r="22" spans="1:7" x14ac:dyDescent="0.25">
      <c r="A22" s="19"/>
      <c r="B22" s="19"/>
      <c r="C22" s="18"/>
      <c r="D22" s="18"/>
      <c r="E22" s="2" t="s">
        <v>28</v>
      </c>
      <c r="F22" s="2">
        <v>1</v>
      </c>
      <c r="G22" s="19"/>
    </row>
    <row r="23" spans="1:7" x14ac:dyDescent="0.25">
      <c r="A23" s="20"/>
      <c r="B23" s="20"/>
      <c r="C23" s="20"/>
      <c r="D23" s="20"/>
      <c r="E23" s="2" t="s">
        <v>13</v>
      </c>
      <c r="F23" s="2">
        <v>1</v>
      </c>
      <c r="G23" s="20"/>
    </row>
    <row r="24" spans="1:7" ht="19.5" customHeight="1" x14ac:dyDescent="0.25">
      <c r="A24" s="15">
        <v>5</v>
      </c>
      <c r="B24" s="15" t="s">
        <v>29</v>
      </c>
      <c r="C24" s="9" t="s">
        <v>14</v>
      </c>
      <c r="D24" s="9">
        <v>1</v>
      </c>
      <c r="E24" s="9" t="s">
        <v>21</v>
      </c>
      <c r="F24" s="9">
        <v>4</v>
      </c>
      <c r="G24" s="15">
        <f>D24+D25+D26+D27+F24+F25+F26+F27+F28</f>
        <v>13</v>
      </c>
    </row>
    <row r="25" spans="1:7" x14ac:dyDescent="0.25">
      <c r="A25" s="16"/>
      <c r="B25" s="16"/>
      <c r="C25" s="9" t="s">
        <v>30</v>
      </c>
      <c r="D25" s="9">
        <v>1</v>
      </c>
      <c r="E25" s="9" t="s">
        <v>12</v>
      </c>
      <c r="F25" s="9">
        <v>1</v>
      </c>
      <c r="G25" s="16"/>
    </row>
    <row r="26" spans="1:7" x14ac:dyDescent="0.25">
      <c r="A26" s="16"/>
      <c r="B26" s="16"/>
      <c r="C26" s="9" t="s">
        <v>31</v>
      </c>
      <c r="D26" s="9">
        <v>1</v>
      </c>
      <c r="E26" s="9" t="s">
        <v>32</v>
      </c>
      <c r="F26" s="9">
        <v>1</v>
      </c>
      <c r="G26" s="16"/>
    </row>
    <row r="27" spans="1:7" ht="45" customHeight="1" x14ac:dyDescent="0.25">
      <c r="A27" s="16"/>
      <c r="B27" s="16"/>
      <c r="C27" s="9" t="s">
        <v>19</v>
      </c>
      <c r="D27" s="9">
        <v>2</v>
      </c>
      <c r="E27" s="9" t="s">
        <v>33</v>
      </c>
      <c r="F27" s="9">
        <v>1</v>
      </c>
      <c r="G27" s="16"/>
    </row>
    <row r="28" spans="1:7" ht="42.75" customHeight="1" x14ac:dyDescent="0.25">
      <c r="A28" s="17"/>
      <c r="B28" s="17"/>
      <c r="C28" s="9"/>
      <c r="D28" s="9"/>
      <c r="E28" s="9" t="s">
        <v>34</v>
      </c>
      <c r="F28" s="9">
        <v>1</v>
      </c>
      <c r="G28" s="17"/>
    </row>
    <row r="29" spans="1:7" ht="30" x14ac:dyDescent="0.25">
      <c r="A29" s="18">
        <v>6</v>
      </c>
      <c r="B29" s="18" t="s">
        <v>35</v>
      </c>
      <c r="C29" s="18"/>
      <c r="D29" s="18"/>
      <c r="E29" s="2" t="s">
        <v>16</v>
      </c>
      <c r="F29" s="2">
        <v>1</v>
      </c>
      <c r="G29" s="18">
        <v>2</v>
      </c>
    </row>
    <row r="30" spans="1:7" x14ac:dyDescent="0.25">
      <c r="A30" s="20"/>
      <c r="B30" s="20"/>
      <c r="C30" s="20"/>
      <c r="D30" s="20"/>
      <c r="E30" s="2" t="s">
        <v>21</v>
      </c>
      <c r="F30" s="2">
        <v>1</v>
      </c>
      <c r="G30" s="20"/>
    </row>
    <row r="31" spans="1:7" x14ac:dyDescent="0.25">
      <c r="A31" s="15">
        <v>7</v>
      </c>
      <c r="B31" s="15" t="s">
        <v>36</v>
      </c>
      <c r="C31" s="9" t="s">
        <v>14</v>
      </c>
      <c r="D31" s="9">
        <v>2</v>
      </c>
      <c r="E31" s="15"/>
      <c r="F31" s="15"/>
      <c r="G31" s="15">
        <f>D31+D32+D33+D34</f>
        <v>7</v>
      </c>
    </row>
    <row r="32" spans="1:7" x14ac:dyDescent="0.25">
      <c r="A32" s="16"/>
      <c r="B32" s="16"/>
      <c r="C32" s="9" t="s">
        <v>37</v>
      </c>
      <c r="D32" s="9">
        <v>2</v>
      </c>
      <c r="E32" s="16"/>
      <c r="F32" s="16"/>
      <c r="G32" s="16"/>
    </row>
    <row r="33" spans="1:7" ht="18.75" customHeight="1" x14ac:dyDescent="0.25">
      <c r="A33" s="16"/>
      <c r="B33" s="16"/>
      <c r="C33" s="9" t="s">
        <v>18</v>
      </c>
      <c r="D33" s="9">
        <v>2</v>
      </c>
      <c r="E33" s="16"/>
      <c r="F33" s="16"/>
      <c r="G33" s="16"/>
    </row>
    <row r="34" spans="1:7" ht="30" x14ac:dyDescent="0.25">
      <c r="A34" s="17"/>
      <c r="B34" s="17"/>
      <c r="C34" s="9" t="s">
        <v>38</v>
      </c>
      <c r="D34" s="9">
        <v>1</v>
      </c>
      <c r="E34" s="17"/>
      <c r="F34" s="17"/>
      <c r="G34" s="17"/>
    </row>
    <row r="35" spans="1:7" ht="30" customHeight="1" x14ac:dyDescent="0.25">
      <c r="A35" s="18">
        <v>8</v>
      </c>
      <c r="B35" s="18" t="s">
        <v>39</v>
      </c>
      <c r="C35" s="2" t="s">
        <v>40</v>
      </c>
      <c r="D35" s="2">
        <v>2</v>
      </c>
      <c r="E35" s="2" t="s">
        <v>45</v>
      </c>
      <c r="F35" s="2">
        <v>1</v>
      </c>
      <c r="G35" s="18">
        <f>D35+D36+D37+D38+D39+D40+D41+D42+D43+D44+F35+F36+F37+F38+F39+F40+F41+F42+F43+F44+F45+F46+F47+F48</f>
        <v>55</v>
      </c>
    </row>
    <row r="36" spans="1:7" ht="45" x14ac:dyDescent="0.25">
      <c r="A36" s="19"/>
      <c r="B36" s="19"/>
      <c r="C36" s="2" t="s">
        <v>41</v>
      </c>
      <c r="D36" s="2">
        <v>2</v>
      </c>
      <c r="E36" s="2" t="s">
        <v>46</v>
      </c>
      <c r="F36" s="2">
        <v>2</v>
      </c>
      <c r="G36" s="19"/>
    </row>
    <row r="37" spans="1:7" x14ac:dyDescent="0.25">
      <c r="A37" s="19"/>
      <c r="B37" s="19"/>
      <c r="C37" s="2" t="s">
        <v>42</v>
      </c>
      <c r="D37" s="2">
        <v>1</v>
      </c>
      <c r="E37" s="2" t="s">
        <v>47</v>
      </c>
      <c r="F37" s="2">
        <v>1</v>
      </c>
      <c r="G37" s="19"/>
    </row>
    <row r="38" spans="1:7" x14ac:dyDescent="0.25">
      <c r="A38" s="19"/>
      <c r="B38" s="19"/>
      <c r="C38" s="2" t="s">
        <v>43</v>
      </c>
      <c r="D38" s="2">
        <v>1</v>
      </c>
      <c r="E38" s="2" t="s">
        <v>48</v>
      </c>
      <c r="F38" s="2">
        <v>1</v>
      </c>
      <c r="G38" s="19"/>
    </row>
    <row r="39" spans="1:7" x14ac:dyDescent="0.25">
      <c r="A39" s="19"/>
      <c r="B39" s="19"/>
      <c r="C39" s="2" t="s">
        <v>14</v>
      </c>
      <c r="D39" s="2">
        <v>5</v>
      </c>
      <c r="E39" s="2" t="s">
        <v>49</v>
      </c>
      <c r="F39" s="2">
        <v>1</v>
      </c>
      <c r="G39" s="19"/>
    </row>
    <row r="40" spans="1:7" x14ac:dyDescent="0.25">
      <c r="A40" s="19"/>
      <c r="B40" s="19"/>
      <c r="C40" s="2" t="s">
        <v>44</v>
      </c>
      <c r="D40" s="2">
        <v>1</v>
      </c>
      <c r="E40" s="2" t="s">
        <v>50</v>
      </c>
      <c r="F40" s="2">
        <v>1</v>
      </c>
      <c r="G40" s="19"/>
    </row>
    <row r="41" spans="1:7" x14ac:dyDescent="0.25">
      <c r="A41" s="19"/>
      <c r="B41" s="19"/>
      <c r="C41" s="2" t="s">
        <v>37</v>
      </c>
      <c r="D41" s="2">
        <v>1</v>
      </c>
      <c r="E41" s="2" t="s">
        <v>51</v>
      </c>
      <c r="F41" s="2">
        <v>1</v>
      </c>
      <c r="G41" s="19"/>
    </row>
    <row r="42" spans="1:7" x14ac:dyDescent="0.25">
      <c r="A42" s="19"/>
      <c r="B42" s="19"/>
      <c r="C42" s="2" t="s">
        <v>17</v>
      </c>
      <c r="D42" s="2">
        <v>3</v>
      </c>
      <c r="E42" s="2" t="s">
        <v>12</v>
      </c>
      <c r="F42" s="2">
        <v>6</v>
      </c>
      <c r="G42" s="19"/>
    </row>
    <row r="43" spans="1:7" ht="30" x14ac:dyDescent="0.25">
      <c r="A43" s="19"/>
      <c r="B43" s="19"/>
      <c r="C43" s="2" t="s">
        <v>18</v>
      </c>
      <c r="D43" s="2">
        <v>6</v>
      </c>
      <c r="E43" s="2" t="s">
        <v>52</v>
      </c>
      <c r="F43" s="2">
        <v>2</v>
      </c>
      <c r="G43" s="19"/>
    </row>
    <row r="44" spans="1:7" x14ac:dyDescent="0.25">
      <c r="A44" s="19"/>
      <c r="B44" s="19"/>
      <c r="C44" s="2" t="s">
        <v>19</v>
      </c>
      <c r="D44" s="2">
        <v>5</v>
      </c>
      <c r="E44" s="2" t="s">
        <v>13</v>
      </c>
      <c r="F44" s="2">
        <v>2</v>
      </c>
      <c r="G44" s="19"/>
    </row>
    <row r="45" spans="1:7" x14ac:dyDescent="0.25">
      <c r="A45" s="19"/>
      <c r="B45" s="19"/>
      <c r="C45" s="18"/>
      <c r="D45" s="18"/>
      <c r="E45" s="2" t="s">
        <v>53</v>
      </c>
      <c r="F45" s="2">
        <v>1</v>
      </c>
      <c r="G45" s="19"/>
    </row>
    <row r="46" spans="1:7" x14ac:dyDescent="0.25">
      <c r="A46" s="19"/>
      <c r="B46" s="19"/>
      <c r="C46" s="19"/>
      <c r="D46" s="19"/>
      <c r="E46" s="2" t="s">
        <v>21</v>
      </c>
      <c r="F46" s="2">
        <v>5</v>
      </c>
      <c r="G46" s="19"/>
    </row>
    <row r="47" spans="1:7" ht="30" x14ac:dyDescent="0.25">
      <c r="A47" s="19"/>
      <c r="B47" s="19"/>
      <c r="C47" s="19"/>
      <c r="D47" s="19"/>
      <c r="E47" s="2" t="s">
        <v>16</v>
      </c>
      <c r="F47" s="2">
        <v>2</v>
      </c>
      <c r="G47" s="19"/>
    </row>
    <row r="48" spans="1:7" x14ac:dyDescent="0.25">
      <c r="A48" s="20"/>
      <c r="B48" s="20"/>
      <c r="C48" s="20"/>
      <c r="D48" s="20"/>
      <c r="E48" s="2" t="s">
        <v>54</v>
      </c>
      <c r="F48" s="2">
        <v>2</v>
      </c>
      <c r="G48" s="20"/>
    </row>
    <row r="49" spans="1:7" ht="15" customHeight="1" x14ac:dyDescent="0.25">
      <c r="A49" s="27">
        <v>9</v>
      </c>
      <c r="B49" s="27" t="s">
        <v>166</v>
      </c>
      <c r="C49" s="8" t="s">
        <v>140</v>
      </c>
      <c r="D49" s="8">
        <v>1</v>
      </c>
      <c r="E49" s="27"/>
      <c r="F49" s="27"/>
      <c r="G49" s="27">
        <f>D49+D50+D51+D52+D53+D54+D55+D56+D57+D58</f>
        <v>13</v>
      </c>
    </row>
    <row r="50" spans="1:7" x14ac:dyDescent="0.25">
      <c r="A50" s="28"/>
      <c r="B50" s="28"/>
      <c r="C50" s="8" t="s">
        <v>14</v>
      </c>
      <c r="D50" s="8">
        <v>1</v>
      </c>
      <c r="E50" s="28"/>
      <c r="F50" s="28"/>
      <c r="G50" s="28"/>
    </row>
    <row r="51" spans="1:7" x14ac:dyDescent="0.25">
      <c r="A51" s="28"/>
      <c r="B51" s="28"/>
      <c r="C51" s="8" t="s">
        <v>107</v>
      </c>
      <c r="D51" s="8">
        <v>1</v>
      </c>
      <c r="E51" s="28"/>
      <c r="F51" s="28"/>
      <c r="G51" s="28"/>
    </row>
    <row r="52" spans="1:7" x14ac:dyDescent="0.25">
      <c r="A52" s="28"/>
      <c r="B52" s="28"/>
      <c r="C52" s="8" t="s">
        <v>78</v>
      </c>
      <c r="D52" s="8">
        <v>1</v>
      </c>
      <c r="E52" s="28"/>
      <c r="F52" s="28"/>
      <c r="G52" s="28"/>
    </row>
    <row r="53" spans="1:7" ht="30" x14ac:dyDescent="0.25">
      <c r="A53" s="28"/>
      <c r="B53" s="28"/>
      <c r="C53" s="8" t="s">
        <v>18</v>
      </c>
      <c r="D53" s="8">
        <v>3</v>
      </c>
      <c r="E53" s="28"/>
      <c r="F53" s="28"/>
      <c r="G53" s="28"/>
    </row>
    <row r="54" spans="1:7" x14ac:dyDescent="0.25">
      <c r="A54" s="28"/>
      <c r="B54" s="28"/>
      <c r="C54" s="8" t="s">
        <v>37</v>
      </c>
      <c r="D54" s="8">
        <v>1</v>
      </c>
      <c r="E54" s="28"/>
      <c r="F54" s="28"/>
      <c r="G54" s="28"/>
    </row>
    <row r="55" spans="1:7" ht="30" x14ac:dyDescent="0.25">
      <c r="A55" s="28"/>
      <c r="B55" s="28"/>
      <c r="C55" s="8" t="s">
        <v>38</v>
      </c>
      <c r="D55" s="8">
        <v>2</v>
      </c>
      <c r="E55" s="28"/>
      <c r="F55" s="28"/>
      <c r="G55" s="28"/>
    </row>
    <row r="56" spans="1:7" x14ac:dyDescent="0.25">
      <c r="A56" s="28"/>
      <c r="B56" s="28"/>
      <c r="C56" s="8" t="s">
        <v>167</v>
      </c>
      <c r="D56" s="8">
        <v>1</v>
      </c>
      <c r="E56" s="28"/>
      <c r="F56" s="28"/>
      <c r="G56" s="28"/>
    </row>
    <row r="57" spans="1:7" x14ac:dyDescent="0.25">
      <c r="A57" s="28"/>
      <c r="B57" s="28"/>
      <c r="C57" s="8" t="s">
        <v>158</v>
      </c>
      <c r="D57" s="8">
        <v>1</v>
      </c>
      <c r="E57" s="28"/>
      <c r="F57" s="28"/>
      <c r="G57" s="28"/>
    </row>
    <row r="58" spans="1:7" ht="30" x14ac:dyDescent="0.25">
      <c r="A58" s="29"/>
      <c r="B58" s="29"/>
      <c r="C58" s="8" t="s">
        <v>168</v>
      </c>
      <c r="D58" s="8">
        <v>1</v>
      </c>
      <c r="E58" s="29"/>
      <c r="F58" s="29"/>
      <c r="G58" s="29"/>
    </row>
    <row r="59" spans="1:7" x14ac:dyDescent="0.25">
      <c r="A59" s="30">
        <v>10</v>
      </c>
      <c r="B59" s="30" t="s">
        <v>165</v>
      </c>
      <c r="C59" s="30"/>
      <c r="D59" s="30"/>
      <c r="E59" s="3" t="s">
        <v>12</v>
      </c>
      <c r="F59" s="3">
        <v>4</v>
      </c>
      <c r="G59" s="30">
        <f>F59+F60+F61</f>
        <v>9</v>
      </c>
    </row>
    <row r="60" spans="1:7" x14ac:dyDescent="0.25">
      <c r="A60" s="31"/>
      <c r="B60" s="31"/>
      <c r="C60" s="31"/>
      <c r="D60" s="31"/>
      <c r="E60" s="3" t="s">
        <v>21</v>
      </c>
      <c r="F60" s="3">
        <v>4</v>
      </c>
      <c r="G60" s="31"/>
    </row>
    <row r="61" spans="1:7" x14ac:dyDescent="0.25">
      <c r="A61" s="32"/>
      <c r="B61" s="32"/>
      <c r="C61" s="32"/>
      <c r="D61" s="32"/>
      <c r="E61" s="3" t="s">
        <v>19</v>
      </c>
      <c r="F61" s="3">
        <v>1</v>
      </c>
      <c r="G61" s="32"/>
    </row>
    <row r="62" spans="1:7" ht="30" x14ac:dyDescent="0.25">
      <c r="A62" s="15">
        <v>11</v>
      </c>
      <c r="B62" s="15" t="s">
        <v>180</v>
      </c>
      <c r="C62" s="6" t="s">
        <v>168</v>
      </c>
      <c r="D62" s="6">
        <v>2</v>
      </c>
      <c r="E62" s="9" t="s">
        <v>21</v>
      </c>
      <c r="F62" s="9">
        <v>7</v>
      </c>
      <c r="G62" s="15">
        <f>D62+D63+D64+D65+D66+D67+F62+F63+F64+F65+F66</f>
        <v>23</v>
      </c>
    </row>
    <row r="63" spans="1:7" x14ac:dyDescent="0.25">
      <c r="A63" s="16"/>
      <c r="B63" s="16"/>
      <c r="C63" s="6" t="s">
        <v>78</v>
      </c>
      <c r="D63" s="6">
        <v>1</v>
      </c>
      <c r="E63" s="9" t="s">
        <v>23</v>
      </c>
      <c r="F63" s="9">
        <v>2</v>
      </c>
      <c r="G63" s="16"/>
    </row>
    <row r="64" spans="1:7" x14ac:dyDescent="0.25">
      <c r="A64" s="16"/>
      <c r="B64" s="16"/>
      <c r="C64" s="6" t="s">
        <v>37</v>
      </c>
      <c r="D64" s="6">
        <v>2</v>
      </c>
      <c r="E64" s="9" t="s">
        <v>12</v>
      </c>
      <c r="F64" s="9">
        <v>1</v>
      </c>
      <c r="G64" s="16"/>
    </row>
    <row r="65" spans="1:7" x14ac:dyDescent="0.25">
      <c r="A65" s="16"/>
      <c r="B65" s="16"/>
      <c r="C65" s="6" t="s">
        <v>181</v>
      </c>
      <c r="D65" s="6">
        <v>2</v>
      </c>
      <c r="E65" s="9" t="s">
        <v>182</v>
      </c>
      <c r="F65" s="9">
        <v>1</v>
      </c>
      <c r="G65" s="16"/>
    </row>
    <row r="66" spans="1:7" x14ac:dyDescent="0.25">
      <c r="A66" s="16"/>
      <c r="B66" s="16"/>
      <c r="C66" s="6" t="s">
        <v>167</v>
      </c>
      <c r="D66" s="6">
        <v>1</v>
      </c>
      <c r="E66" s="9" t="s">
        <v>9</v>
      </c>
      <c r="F66" s="9">
        <v>1</v>
      </c>
      <c r="G66" s="16"/>
    </row>
    <row r="67" spans="1:7" x14ac:dyDescent="0.25">
      <c r="A67" s="17"/>
      <c r="B67" s="17"/>
      <c r="C67" s="9" t="s">
        <v>19</v>
      </c>
      <c r="D67" s="9">
        <v>3</v>
      </c>
      <c r="E67" s="9"/>
      <c r="F67" s="9"/>
      <c r="G67" s="17"/>
    </row>
    <row r="68" spans="1:7" ht="30" x14ac:dyDescent="0.25">
      <c r="A68" s="11"/>
      <c r="B68" s="12" t="s">
        <v>232</v>
      </c>
      <c r="C68" s="12" t="s">
        <v>233</v>
      </c>
      <c r="D68" s="13">
        <f>SUM(D5:D67)</f>
        <v>78</v>
      </c>
      <c r="E68" s="12" t="s">
        <v>234</v>
      </c>
      <c r="F68" s="13">
        <f>SUM(F5:F67)</f>
        <v>129</v>
      </c>
      <c r="G68" s="11">
        <f>D68+F68</f>
        <v>207</v>
      </c>
    </row>
    <row r="69" spans="1:7" ht="29.25" customHeight="1" x14ac:dyDescent="0.25">
      <c r="A69" s="24" t="s">
        <v>55</v>
      </c>
      <c r="B69" s="25"/>
      <c r="C69" s="25"/>
      <c r="D69" s="25"/>
      <c r="E69" s="25"/>
      <c r="F69" s="25"/>
      <c r="G69" s="26"/>
    </row>
    <row r="70" spans="1:7" ht="20.25" customHeight="1" x14ac:dyDescent="0.25">
      <c r="A70" s="15">
        <v>1</v>
      </c>
      <c r="B70" s="15" t="s">
        <v>56</v>
      </c>
      <c r="C70" s="9" t="s">
        <v>14</v>
      </c>
      <c r="D70" s="9">
        <v>2</v>
      </c>
      <c r="E70" s="9" t="s">
        <v>62</v>
      </c>
      <c r="F70" s="9">
        <v>3</v>
      </c>
      <c r="G70" s="15">
        <f>D70+D71+D72+D73+D74+D75+D76+D77+F70</f>
        <v>16</v>
      </c>
    </row>
    <row r="71" spans="1:7" x14ac:dyDescent="0.25">
      <c r="A71" s="16"/>
      <c r="B71" s="16"/>
      <c r="C71" s="9" t="s">
        <v>57</v>
      </c>
      <c r="D71" s="9">
        <v>1</v>
      </c>
      <c r="E71" s="15"/>
      <c r="F71" s="15"/>
      <c r="G71" s="16"/>
    </row>
    <row r="72" spans="1:7" x14ac:dyDescent="0.25">
      <c r="A72" s="16"/>
      <c r="B72" s="16"/>
      <c r="C72" s="9" t="s">
        <v>58</v>
      </c>
      <c r="D72" s="9">
        <v>1</v>
      </c>
      <c r="E72" s="16"/>
      <c r="F72" s="16"/>
      <c r="G72" s="16"/>
    </row>
    <row r="73" spans="1:7" ht="30" x14ac:dyDescent="0.25">
      <c r="A73" s="16"/>
      <c r="B73" s="16"/>
      <c r="C73" s="9" t="s">
        <v>59</v>
      </c>
      <c r="D73" s="9">
        <v>1</v>
      </c>
      <c r="E73" s="16"/>
      <c r="F73" s="16"/>
      <c r="G73" s="16"/>
    </row>
    <row r="74" spans="1:7" x14ac:dyDescent="0.25">
      <c r="A74" s="16"/>
      <c r="B74" s="16"/>
      <c r="C74" s="9" t="s">
        <v>60</v>
      </c>
      <c r="D74" s="9">
        <v>1</v>
      </c>
      <c r="E74" s="16"/>
      <c r="F74" s="16"/>
      <c r="G74" s="16"/>
    </row>
    <row r="75" spans="1:7" ht="30" x14ac:dyDescent="0.25">
      <c r="A75" s="16"/>
      <c r="B75" s="16"/>
      <c r="C75" s="9" t="s">
        <v>61</v>
      </c>
      <c r="D75" s="9">
        <v>1</v>
      </c>
      <c r="E75" s="16"/>
      <c r="F75" s="16"/>
      <c r="G75" s="16"/>
    </row>
    <row r="76" spans="1:7" ht="21" customHeight="1" x14ac:dyDescent="0.25">
      <c r="A76" s="16"/>
      <c r="B76" s="16"/>
      <c r="C76" s="9" t="s">
        <v>18</v>
      </c>
      <c r="D76" s="9">
        <v>3</v>
      </c>
      <c r="E76" s="16"/>
      <c r="F76" s="16"/>
      <c r="G76" s="16"/>
    </row>
    <row r="77" spans="1:7" x14ac:dyDescent="0.25">
      <c r="A77" s="17"/>
      <c r="B77" s="17"/>
      <c r="C77" s="9" t="s">
        <v>17</v>
      </c>
      <c r="D77" s="9">
        <v>3</v>
      </c>
      <c r="E77" s="17"/>
      <c r="F77" s="17"/>
      <c r="G77" s="17"/>
    </row>
    <row r="78" spans="1:7" ht="17.25" customHeight="1" x14ac:dyDescent="0.25">
      <c r="A78" s="18">
        <v>2</v>
      </c>
      <c r="B78" s="18" t="s">
        <v>63</v>
      </c>
      <c r="C78" s="2" t="s">
        <v>17</v>
      </c>
      <c r="D78" s="2">
        <v>7</v>
      </c>
      <c r="E78" s="2" t="s">
        <v>12</v>
      </c>
      <c r="F78" s="2">
        <v>5</v>
      </c>
      <c r="G78" s="18">
        <f>D78+D79+F78+F79+F80+F81+F82+F83</f>
        <v>25</v>
      </c>
    </row>
    <row r="79" spans="1:7" x14ac:dyDescent="0.25">
      <c r="A79" s="19"/>
      <c r="B79" s="19"/>
      <c r="C79" s="2" t="s">
        <v>19</v>
      </c>
      <c r="D79" s="2">
        <v>3</v>
      </c>
      <c r="E79" s="2" t="s">
        <v>13</v>
      </c>
      <c r="F79" s="2">
        <v>3</v>
      </c>
      <c r="G79" s="19"/>
    </row>
    <row r="80" spans="1:7" ht="30" x14ac:dyDescent="0.25">
      <c r="A80" s="19"/>
      <c r="B80" s="19"/>
      <c r="C80" s="18"/>
      <c r="D80" s="18"/>
      <c r="E80" s="2" t="s">
        <v>16</v>
      </c>
      <c r="F80" s="2">
        <v>2</v>
      </c>
      <c r="G80" s="19"/>
    </row>
    <row r="81" spans="1:7" x14ac:dyDescent="0.25">
      <c r="A81" s="19"/>
      <c r="B81" s="19"/>
      <c r="C81" s="19"/>
      <c r="D81" s="19"/>
      <c r="E81" s="2" t="s">
        <v>21</v>
      </c>
      <c r="F81" s="2">
        <v>2</v>
      </c>
      <c r="G81" s="19"/>
    </row>
    <row r="82" spans="1:7" x14ac:dyDescent="0.25">
      <c r="A82" s="19"/>
      <c r="B82" s="19"/>
      <c r="C82" s="19"/>
      <c r="D82" s="19"/>
      <c r="E82" s="2" t="s">
        <v>64</v>
      </c>
      <c r="F82" s="2">
        <v>2</v>
      </c>
      <c r="G82" s="19"/>
    </row>
    <row r="83" spans="1:7" x14ac:dyDescent="0.25">
      <c r="A83" s="20"/>
      <c r="B83" s="20"/>
      <c r="C83" s="20"/>
      <c r="D83" s="20"/>
      <c r="E83" s="2" t="s">
        <v>65</v>
      </c>
      <c r="F83" s="2">
        <v>1</v>
      </c>
      <c r="G83" s="20"/>
    </row>
    <row r="84" spans="1:7" ht="18.75" customHeight="1" x14ac:dyDescent="0.25">
      <c r="A84" s="15">
        <v>3</v>
      </c>
      <c r="B84" s="15" t="s">
        <v>66</v>
      </c>
      <c r="C84" s="9" t="s">
        <v>14</v>
      </c>
      <c r="D84" s="9">
        <v>2</v>
      </c>
      <c r="E84" s="9" t="s">
        <v>70</v>
      </c>
      <c r="F84" s="9">
        <v>1</v>
      </c>
      <c r="G84" s="15">
        <f>D84+D85+D86+D87+D88+D89+D90+D91+F84+F85+F86+F87+F88</f>
        <v>28</v>
      </c>
    </row>
    <row r="85" spans="1:7" x14ac:dyDescent="0.25">
      <c r="A85" s="16"/>
      <c r="B85" s="16"/>
      <c r="C85" s="9" t="s">
        <v>43</v>
      </c>
      <c r="D85" s="9">
        <v>1</v>
      </c>
      <c r="E85" s="9" t="s">
        <v>9</v>
      </c>
      <c r="F85" s="9">
        <v>4</v>
      </c>
      <c r="G85" s="16"/>
    </row>
    <row r="86" spans="1:7" x14ac:dyDescent="0.25">
      <c r="A86" s="16"/>
      <c r="B86" s="16"/>
      <c r="C86" s="9" t="s">
        <v>67</v>
      </c>
      <c r="D86" s="9">
        <v>1</v>
      </c>
      <c r="E86" s="9" t="s">
        <v>21</v>
      </c>
      <c r="F86" s="9">
        <v>4</v>
      </c>
      <c r="G86" s="16"/>
    </row>
    <row r="87" spans="1:7" x14ac:dyDescent="0.25">
      <c r="A87" s="16"/>
      <c r="B87" s="16"/>
      <c r="C87" s="9" t="s">
        <v>17</v>
      </c>
      <c r="D87" s="9">
        <v>2</v>
      </c>
      <c r="E87" s="9" t="s">
        <v>12</v>
      </c>
      <c r="F87" s="9">
        <v>4</v>
      </c>
      <c r="G87" s="16"/>
    </row>
    <row r="88" spans="1:7" x14ac:dyDescent="0.25">
      <c r="A88" s="16"/>
      <c r="B88" s="16"/>
      <c r="C88" s="9" t="s">
        <v>68</v>
      </c>
      <c r="D88" s="9">
        <v>1</v>
      </c>
      <c r="E88" s="9" t="s">
        <v>71</v>
      </c>
      <c r="F88" s="9">
        <v>3</v>
      </c>
      <c r="G88" s="16"/>
    </row>
    <row r="89" spans="1:7" x14ac:dyDescent="0.25">
      <c r="A89" s="16"/>
      <c r="B89" s="16"/>
      <c r="C89" s="9" t="s">
        <v>69</v>
      </c>
      <c r="D89" s="9">
        <v>1</v>
      </c>
      <c r="E89" s="15"/>
      <c r="F89" s="15"/>
      <c r="G89" s="16"/>
    </row>
    <row r="90" spans="1:7" x14ac:dyDescent="0.25">
      <c r="A90" s="16"/>
      <c r="B90" s="16"/>
      <c r="C90" s="9" t="s">
        <v>37</v>
      </c>
      <c r="D90" s="9">
        <v>2</v>
      </c>
      <c r="E90" s="16"/>
      <c r="F90" s="16"/>
      <c r="G90" s="16"/>
    </row>
    <row r="91" spans="1:7" x14ac:dyDescent="0.25">
      <c r="A91" s="17"/>
      <c r="B91" s="17"/>
      <c r="C91" s="9" t="s">
        <v>19</v>
      </c>
      <c r="D91" s="9">
        <v>2</v>
      </c>
      <c r="E91" s="17"/>
      <c r="F91" s="17"/>
      <c r="G91" s="17"/>
    </row>
    <row r="92" spans="1:7" ht="19.5" customHeight="1" x14ac:dyDescent="0.25">
      <c r="A92" s="18">
        <v>4</v>
      </c>
      <c r="B92" s="18" t="s">
        <v>72</v>
      </c>
      <c r="C92" s="2" t="s">
        <v>14</v>
      </c>
      <c r="D92" s="2">
        <v>1</v>
      </c>
      <c r="E92" s="2" t="s">
        <v>12</v>
      </c>
      <c r="F92" s="2">
        <v>8</v>
      </c>
      <c r="G92" s="18">
        <f>D92+D93+D94+F92+F93+F94+F95+F96</f>
        <v>16</v>
      </c>
    </row>
    <row r="93" spans="1:7" x14ac:dyDescent="0.25">
      <c r="A93" s="19"/>
      <c r="B93" s="19"/>
      <c r="C93" s="2" t="s">
        <v>69</v>
      </c>
      <c r="D93" s="2">
        <v>1</v>
      </c>
      <c r="E93" s="2" t="s">
        <v>13</v>
      </c>
      <c r="F93" s="2">
        <v>2</v>
      </c>
      <c r="G93" s="19"/>
    </row>
    <row r="94" spans="1:7" ht="20.25" customHeight="1" x14ac:dyDescent="0.25">
      <c r="A94" s="19"/>
      <c r="B94" s="19"/>
      <c r="C94" s="2" t="s">
        <v>18</v>
      </c>
      <c r="D94" s="2">
        <v>1</v>
      </c>
      <c r="E94" s="2" t="s">
        <v>73</v>
      </c>
      <c r="F94" s="2">
        <v>1</v>
      </c>
      <c r="G94" s="19"/>
    </row>
    <row r="95" spans="1:7" x14ac:dyDescent="0.25">
      <c r="A95" s="19"/>
      <c r="B95" s="19"/>
      <c r="C95" s="18"/>
      <c r="D95" s="18"/>
      <c r="E95" s="2" t="s">
        <v>74</v>
      </c>
      <c r="F95" s="2">
        <v>1</v>
      </c>
      <c r="G95" s="19"/>
    </row>
    <row r="96" spans="1:7" x14ac:dyDescent="0.25">
      <c r="A96" s="20"/>
      <c r="B96" s="20"/>
      <c r="C96" s="20"/>
      <c r="D96" s="20"/>
      <c r="E96" s="2" t="s">
        <v>75</v>
      </c>
      <c r="F96" s="2">
        <v>1</v>
      </c>
      <c r="G96" s="20"/>
    </row>
    <row r="97" spans="1:7" ht="20.25" customHeight="1" x14ac:dyDescent="0.25">
      <c r="A97" s="15">
        <v>5</v>
      </c>
      <c r="B97" s="15" t="s">
        <v>76</v>
      </c>
      <c r="C97" s="9" t="s">
        <v>14</v>
      </c>
      <c r="D97" s="9">
        <v>1</v>
      </c>
      <c r="E97" s="9" t="s">
        <v>21</v>
      </c>
      <c r="F97" s="9">
        <v>10</v>
      </c>
      <c r="G97" s="15">
        <f>D97+D98+D99+D100+D101+D102+F97+F98+F99+F100+F101</f>
        <v>52</v>
      </c>
    </row>
    <row r="98" spans="1:7" ht="27.75" customHeight="1" x14ac:dyDescent="0.25">
      <c r="A98" s="16"/>
      <c r="B98" s="16"/>
      <c r="C98" s="9" t="s">
        <v>77</v>
      </c>
      <c r="D98" s="9">
        <v>5</v>
      </c>
      <c r="E98" s="9" t="s">
        <v>16</v>
      </c>
      <c r="F98" s="9">
        <v>5</v>
      </c>
      <c r="G98" s="16"/>
    </row>
    <row r="99" spans="1:7" x14ac:dyDescent="0.25">
      <c r="A99" s="16"/>
      <c r="B99" s="16"/>
      <c r="C99" s="9" t="s">
        <v>69</v>
      </c>
      <c r="D99" s="9">
        <v>2</v>
      </c>
      <c r="E99" s="9" t="s">
        <v>12</v>
      </c>
      <c r="F99" s="9">
        <v>8</v>
      </c>
      <c r="G99" s="16"/>
    </row>
    <row r="100" spans="1:7" ht="20.25" customHeight="1" x14ac:dyDescent="0.25">
      <c r="A100" s="16"/>
      <c r="B100" s="16"/>
      <c r="C100" s="9" t="s">
        <v>18</v>
      </c>
      <c r="D100" s="9">
        <v>8</v>
      </c>
      <c r="E100" s="9" t="s">
        <v>79</v>
      </c>
      <c r="F100" s="9">
        <v>2</v>
      </c>
      <c r="G100" s="16"/>
    </row>
    <row r="101" spans="1:7" ht="27.75" customHeight="1" x14ac:dyDescent="0.25">
      <c r="A101" s="16"/>
      <c r="B101" s="16"/>
      <c r="C101" s="9" t="s">
        <v>37</v>
      </c>
      <c r="D101" s="9">
        <v>8</v>
      </c>
      <c r="E101" s="9" t="s">
        <v>80</v>
      </c>
      <c r="F101" s="9">
        <v>1</v>
      </c>
      <c r="G101" s="16"/>
    </row>
    <row r="102" spans="1:7" x14ac:dyDescent="0.25">
      <c r="A102" s="17"/>
      <c r="B102" s="17"/>
      <c r="C102" s="9" t="s">
        <v>78</v>
      </c>
      <c r="D102" s="9">
        <v>2</v>
      </c>
      <c r="E102" s="9"/>
      <c r="F102" s="9"/>
      <c r="G102" s="17"/>
    </row>
    <row r="103" spans="1:7" ht="15" customHeight="1" x14ac:dyDescent="0.25">
      <c r="A103" s="30">
        <v>6</v>
      </c>
      <c r="B103" s="30" t="s">
        <v>169</v>
      </c>
      <c r="C103" s="3" t="s">
        <v>170</v>
      </c>
      <c r="D103" s="3">
        <v>1</v>
      </c>
      <c r="E103" s="30"/>
      <c r="F103" s="30"/>
      <c r="G103" s="30">
        <f>D103+D104+D105+D106+D107+D108+D109</f>
        <v>10</v>
      </c>
    </row>
    <row r="104" spans="1:7" ht="30" x14ac:dyDescent="0.25">
      <c r="A104" s="31"/>
      <c r="B104" s="31"/>
      <c r="C104" s="3" t="s">
        <v>131</v>
      </c>
      <c r="D104" s="3">
        <v>1</v>
      </c>
      <c r="E104" s="31"/>
      <c r="F104" s="31"/>
      <c r="G104" s="31"/>
    </row>
    <row r="105" spans="1:7" ht="15" customHeight="1" x14ac:dyDescent="0.25">
      <c r="A105" s="31"/>
      <c r="B105" s="31"/>
      <c r="C105" s="3" t="s">
        <v>14</v>
      </c>
      <c r="D105" s="3">
        <v>1</v>
      </c>
      <c r="E105" s="31"/>
      <c r="F105" s="31"/>
      <c r="G105" s="31"/>
    </row>
    <row r="106" spans="1:7" x14ac:dyDescent="0.25">
      <c r="A106" s="31"/>
      <c r="B106" s="31"/>
      <c r="C106" s="3" t="s">
        <v>43</v>
      </c>
      <c r="D106" s="3">
        <v>1</v>
      </c>
      <c r="E106" s="31"/>
      <c r="F106" s="31"/>
      <c r="G106" s="31"/>
    </row>
    <row r="107" spans="1:7" ht="30" x14ac:dyDescent="0.25">
      <c r="A107" s="31"/>
      <c r="B107" s="31"/>
      <c r="C107" s="3" t="s">
        <v>171</v>
      </c>
      <c r="D107" s="3">
        <v>2</v>
      </c>
      <c r="E107" s="31"/>
      <c r="F107" s="31"/>
      <c r="G107" s="31"/>
    </row>
    <row r="108" spans="1:7" ht="30" x14ac:dyDescent="0.25">
      <c r="A108" s="31"/>
      <c r="B108" s="31"/>
      <c r="C108" s="3" t="s">
        <v>38</v>
      </c>
      <c r="D108" s="3">
        <v>2</v>
      </c>
      <c r="E108" s="31"/>
      <c r="F108" s="31"/>
      <c r="G108" s="31"/>
    </row>
    <row r="109" spans="1:7" ht="19.5" customHeight="1" x14ac:dyDescent="0.25">
      <c r="A109" s="32"/>
      <c r="B109" s="32"/>
      <c r="C109" s="3" t="s">
        <v>18</v>
      </c>
      <c r="D109" s="3">
        <v>2</v>
      </c>
      <c r="E109" s="32"/>
      <c r="F109" s="32"/>
      <c r="G109" s="32"/>
    </row>
    <row r="110" spans="1:7" ht="15" customHeight="1" x14ac:dyDescent="0.25">
      <c r="A110" s="15">
        <v>7</v>
      </c>
      <c r="B110" s="15" t="s">
        <v>172</v>
      </c>
      <c r="C110" s="9" t="s">
        <v>140</v>
      </c>
      <c r="D110" s="9">
        <v>3</v>
      </c>
      <c r="E110" s="15"/>
      <c r="F110" s="15"/>
      <c r="G110" s="15">
        <f>D110+D111+D112+D113+D114+D115</f>
        <v>10</v>
      </c>
    </row>
    <row r="111" spans="1:7" x14ac:dyDescent="0.25">
      <c r="A111" s="16"/>
      <c r="B111" s="16"/>
      <c r="C111" s="9" t="s">
        <v>14</v>
      </c>
      <c r="D111" s="9">
        <v>1</v>
      </c>
      <c r="E111" s="16"/>
      <c r="F111" s="16"/>
      <c r="G111" s="16"/>
    </row>
    <row r="112" spans="1:7" x14ac:dyDescent="0.25">
      <c r="A112" s="16"/>
      <c r="B112" s="16"/>
      <c r="C112" s="9" t="s">
        <v>67</v>
      </c>
      <c r="D112" s="9">
        <v>1</v>
      </c>
      <c r="E112" s="16"/>
      <c r="F112" s="16"/>
      <c r="G112" s="16"/>
    </row>
    <row r="113" spans="1:7" x14ac:dyDescent="0.25">
      <c r="A113" s="16"/>
      <c r="B113" s="16"/>
      <c r="C113" s="9" t="s">
        <v>57</v>
      </c>
      <c r="D113" s="9">
        <v>1</v>
      </c>
      <c r="E113" s="16"/>
      <c r="F113" s="16"/>
      <c r="G113" s="16"/>
    </row>
    <row r="114" spans="1:7" x14ac:dyDescent="0.25">
      <c r="A114" s="16"/>
      <c r="B114" s="16"/>
      <c r="C114" s="9" t="s">
        <v>37</v>
      </c>
      <c r="D114" s="9">
        <v>2</v>
      </c>
      <c r="E114" s="16"/>
      <c r="F114" s="16"/>
      <c r="G114" s="16"/>
    </row>
    <row r="115" spans="1:7" ht="17.25" customHeight="1" x14ac:dyDescent="0.25">
      <c r="A115" s="17"/>
      <c r="B115" s="17"/>
      <c r="C115" s="9" t="s">
        <v>168</v>
      </c>
      <c r="D115" s="9">
        <v>2</v>
      </c>
      <c r="E115" s="17"/>
      <c r="F115" s="17"/>
      <c r="G115" s="17"/>
    </row>
    <row r="116" spans="1:7" ht="30" customHeight="1" x14ac:dyDescent="0.25">
      <c r="A116" s="18">
        <v>8</v>
      </c>
      <c r="B116" s="18" t="s">
        <v>81</v>
      </c>
      <c r="C116" s="2" t="s">
        <v>14</v>
      </c>
      <c r="D116" s="2">
        <v>1</v>
      </c>
      <c r="E116" s="2" t="s">
        <v>12</v>
      </c>
      <c r="F116" s="2">
        <v>4</v>
      </c>
      <c r="G116" s="18">
        <f>D116+D117+D118+D119+D120+F116+F117</f>
        <v>12</v>
      </c>
    </row>
    <row r="117" spans="1:7" x14ac:dyDescent="0.25">
      <c r="A117" s="19"/>
      <c r="B117" s="19"/>
      <c r="C117" s="2" t="s">
        <v>82</v>
      </c>
      <c r="D117" s="2">
        <v>1</v>
      </c>
      <c r="E117" s="2" t="s">
        <v>9</v>
      </c>
      <c r="F117" s="2">
        <v>2</v>
      </c>
      <c r="G117" s="19"/>
    </row>
    <row r="118" spans="1:7" x14ac:dyDescent="0.25">
      <c r="A118" s="19"/>
      <c r="B118" s="19"/>
      <c r="C118" s="2" t="s">
        <v>37</v>
      </c>
      <c r="D118" s="2">
        <v>1</v>
      </c>
      <c r="E118" s="18"/>
      <c r="F118" s="18"/>
      <c r="G118" s="19"/>
    </row>
    <row r="119" spans="1:7" x14ac:dyDescent="0.25">
      <c r="A119" s="19"/>
      <c r="B119" s="19"/>
      <c r="C119" s="2" t="s">
        <v>17</v>
      </c>
      <c r="D119" s="2">
        <v>1</v>
      </c>
      <c r="E119" s="19"/>
      <c r="F119" s="19"/>
      <c r="G119" s="19"/>
    </row>
    <row r="120" spans="1:7" x14ac:dyDescent="0.25">
      <c r="A120" s="20"/>
      <c r="B120" s="20"/>
      <c r="C120" s="2" t="s">
        <v>19</v>
      </c>
      <c r="D120" s="2">
        <v>2</v>
      </c>
      <c r="E120" s="20"/>
      <c r="F120" s="20"/>
      <c r="G120" s="20"/>
    </row>
    <row r="121" spans="1:7" ht="30" x14ac:dyDescent="0.25">
      <c r="A121" s="11"/>
      <c r="B121" s="12" t="s">
        <v>235</v>
      </c>
      <c r="C121" s="12" t="s">
        <v>233</v>
      </c>
      <c r="D121" s="13">
        <f>SUM(D70:D120)</f>
        <v>90</v>
      </c>
      <c r="E121" s="12" t="s">
        <v>234</v>
      </c>
      <c r="F121" s="13">
        <f>SUM(F70:F120)</f>
        <v>79</v>
      </c>
      <c r="G121" s="13">
        <f>D121+F121</f>
        <v>169</v>
      </c>
    </row>
    <row r="122" spans="1:7" ht="31.5" customHeight="1" x14ac:dyDescent="0.25">
      <c r="A122" s="24" t="s">
        <v>84</v>
      </c>
      <c r="B122" s="25"/>
      <c r="C122" s="25"/>
      <c r="D122" s="25"/>
      <c r="E122" s="25"/>
      <c r="F122" s="25"/>
      <c r="G122" s="26"/>
    </row>
    <row r="123" spans="1:7" ht="18.75" customHeight="1" x14ac:dyDescent="0.25">
      <c r="A123" s="15">
        <v>1</v>
      </c>
      <c r="B123" s="15" t="s">
        <v>83</v>
      </c>
      <c r="C123" s="9" t="s">
        <v>85</v>
      </c>
      <c r="D123" s="9">
        <v>1</v>
      </c>
      <c r="E123" s="9" t="s">
        <v>88</v>
      </c>
      <c r="F123" s="9">
        <v>1</v>
      </c>
      <c r="G123" s="15">
        <f>D123+D124+D125+D126+D127+D128+D129+F123+F124+F125+F126+F127+F128+F129+F130</f>
        <v>31</v>
      </c>
    </row>
    <row r="124" spans="1:7" x14ac:dyDescent="0.25">
      <c r="A124" s="16"/>
      <c r="B124" s="16"/>
      <c r="C124" s="9" t="s">
        <v>86</v>
      </c>
      <c r="D124" s="9">
        <v>1</v>
      </c>
      <c r="E124" s="9" t="s">
        <v>89</v>
      </c>
      <c r="F124" s="9">
        <v>2</v>
      </c>
      <c r="G124" s="16"/>
    </row>
    <row r="125" spans="1:7" x14ac:dyDescent="0.25">
      <c r="A125" s="16"/>
      <c r="B125" s="16"/>
      <c r="C125" s="9" t="s">
        <v>87</v>
      </c>
      <c r="D125" s="9">
        <v>1</v>
      </c>
      <c r="E125" s="9" t="s">
        <v>12</v>
      </c>
      <c r="F125" s="9">
        <v>2</v>
      </c>
      <c r="G125" s="16"/>
    </row>
    <row r="126" spans="1:7" x14ac:dyDescent="0.25">
      <c r="A126" s="16"/>
      <c r="B126" s="16"/>
      <c r="C126" s="9" t="s">
        <v>17</v>
      </c>
      <c r="D126" s="9">
        <v>4</v>
      </c>
      <c r="E126" s="9" t="s">
        <v>90</v>
      </c>
      <c r="F126" s="9">
        <v>1</v>
      </c>
      <c r="G126" s="16"/>
    </row>
    <row r="127" spans="1:7" ht="17.25" customHeight="1" x14ac:dyDescent="0.25">
      <c r="A127" s="16"/>
      <c r="B127" s="16"/>
      <c r="C127" s="9" t="s">
        <v>18</v>
      </c>
      <c r="D127" s="9">
        <v>4</v>
      </c>
      <c r="E127" s="9" t="s">
        <v>21</v>
      </c>
      <c r="F127" s="9">
        <v>4</v>
      </c>
      <c r="G127" s="16"/>
    </row>
    <row r="128" spans="1:7" ht="30" x14ac:dyDescent="0.25">
      <c r="A128" s="16"/>
      <c r="B128" s="16"/>
      <c r="C128" s="9" t="s">
        <v>78</v>
      </c>
      <c r="D128" s="9">
        <v>1</v>
      </c>
      <c r="E128" s="9" t="s">
        <v>16</v>
      </c>
      <c r="F128" s="9">
        <v>2</v>
      </c>
      <c r="G128" s="16"/>
    </row>
    <row r="129" spans="1:7" x14ac:dyDescent="0.25">
      <c r="A129" s="16"/>
      <c r="B129" s="16"/>
      <c r="C129" s="9" t="s">
        <v>19</v>
      </c>
      <c r="D129" s="9">
        <v>4</v>
      </c>
      <c r="E129" s="9" t="s">
        <v>65</v>
      </c>
      <c r="F129" s="9">
        <v>1</v>
      </c>
      <c r="G129" s="16"/>
    </row>
    <row r="130" spans="1:7" x14ac:dyDescent="0.25">
      <c r="A130" s="17"/>
      <c r="B130" s="17"/>
      <c r="C130" s="9"/>
      <c r="D130" s="9"/>
      <c r="E130" s="9" t="s">
        <v>91</v>
      </c>
      <c r="F130" s="9">
        <v>2</v>
      </c>
      <c r="G130" s="17"/>
    </row>
    <row r="131" spans="1:7" ht="60" x14ac:dyDescent="0.25">
      <c r="A131" s="18">
        <v>2</v>
      </c>
      <c r="B131" s="18" t="s">
        <v>92</v>
      </c>
      <c r="C131" s="2" t="s">
        <v>93</v>
      </c>
      <c r="D131" s="2">
        <v>7</v>
      </c>
      <c r="E131" s="2" t="s">
        <v>96</v>
      </c>
      <c r="F131" s="2">
        <v>1</v>
      </c>
      <c r="G131" s="18">
        <f>D131+D132+D133+F131+F132+F133+F134+F135+F136+F137+F138</f>
        <v>44</v>
      </c>
    </row>
    <row r="132" spans="1:7" ht="62.25" customHeight="1" x14ac:dyDescent="0.25">
      <c r="A132" s="19"/>
      <c r="B132" s="19"/>
      <c r="C132" s="2" t="s">
        <v>94</v>
      </c>
      <c r="D132" s="2">
        <v>17</v>
      </c>
      <c r="E132" s="2" t="s">
        <v>32</v>
      </c>
      <c r="F132" s="2">
        <v>1</v>
      </c>
      <c r="G132" s="19"/>
    </row>
    <row r="133" spans="1:7" x14ac:dyDescent="0.25">
      <c r="A133" s="19"/>
      <c r="B133" s="19"/>
      <c r="C133" s="2" t="s">
        <v>95</v>
      </c>
      <c r="D133" s="2">
        <v>1</v>
      </c>
      <c r="E133" s="2" t="s">
        <v>97</v>
      </c>
      <c r="F133" s="2">
        <v>1</v>
      </c>
      <c r="G133" s="19"/>
    </row>
    <row r="134" spans="1:7" x14ac:dyDescent="0.25">
      <c r="A134" s="19"/>
      <c r="B134" s="19"/>
      <c r="C134" s="18"/>
      <c r="D134" s="18"/>
      <c r="E134" s="2" t="s">
        <v>9</v>
      </c>
      <c r="F134" s="2">
        <v>2</v>
      </c>
      <c r="G134" s="19"/>
    </row>
    <row r="135" spans="1:7" x14ac:dyDescent="0.25">
      <c r="A135" s="19"/>
      <c r="B135" s="19"/>
      <c r="C135" s="19"/>
      <c r="D135" s="19"/>
      <c r="E135" s="2" t="s">
        <v>12</v>
      </c>
      <c r="F135" s="2">
        <v>11</v>
      </c>
      <c r="G135" s="19"/>
    </row>
    <row r="136" spans="1:7" x14ac:dyDescent="0.25">
      <c r="A136" s="19"/>
      <c r="B136" s="19"/>
      <c r="C136" s="19"/>
      <c r="D136" s="19"/>
      <c r="E136" s="2" t="s">
        <v>98</v>
      </c>
      <c r="F136" s="2">
        <v>1</v>
      </c>
      <c r="G136" s="19"/>
    </row>
    <row r="137" spans="1:7" x14ac:dyDescent="0.25">
      <c r="A137" s="19"/>
      <c r="B137" s="19"/>
      <c r="C137" s="19"/>
      <c r="D137" s="19"/>
      <c r="E137" s="2" t="s">
        <v>100</v>
      </c>
      <c r="F137" s="2">
        <v>1</v>
      </c>
      <c r="G137" s="19"/>
    </row>
    <row r="138" spans="1:7" x14ac:dyDescent="0.25">
      <c r="A138" s="20"/>
      <c r="B138" s="20"/>
      <c r="C138" s="20"/>
      <c r="D138" s="20"/>
      <c r="E138" s="2" t="s">
        <v>99</v>
      </c>
      <c r="F138" s="2">
        <v>1</v>
      </c>
      <c r="G138" s="20"/>
    </row>
    <row r="139" spans="1:7" x14ac:dyDescent="0.25">
      <c r="A139" s="15">
        <v>3</v>
      </c>
      <c r="B139" s="15" t="s">
        <v>101</v>
      </c>
      <c r="C139" s="9" t="s">
        <v>44</v>
      </c>
      <c r="D139" s="9">
        <v>1</v>
      </c>
      <c r="E139" s="9" t="s">
        <v>12</v>
      </c>
      <c r="F139" s="9">
        <v>3</v>
      </c>
      <c r="G139" s="15">
        <f>D139+D140+D141+F139+F140</f>
        <v>9</v>
      </c>
    </row>
    <row r="140" spans="1:7" ht="19.5" customHeight="1" x14ac:dyDescent="0.25">
      <c r="A140" s="16"/>
      <c r="B140" s="16"/>
      <c r="C140" s="9" t="s">
        <v>18</v>
      </c>
      <c r="D140" s="9">
        <v>1</v>
      </c>
      <c r="E140" s="9" t="s">
        <v>21</v>
      </c>
      <c r="F140" s="9">
        <v>2</v>
      </c>
      <c r="G140" s="16"/>
    </row>
    <row r="141" spans="1:7" x14ac:dyDescent="0.25">
      <c r="A141" s="17"/>
      <c r="B141" s="17"/>
      <c r="C141" s="9" t="s">
        <v>19</v>
      </c>
      <c r="D141" s="9">
        <v>2</v>
      </c>
      <c r="E141" s="9"/>
      <c r="F141" s="9"/>
      <c r="G141" s="17"/>
    </row>
    <row r="142" spans="1:7" ht="20.25" customHeight="1" x14ac:dyDescent="0.25">
      <c r="A142" s="18">
        <v>4</v>
      </c>
      <c r="B142" s="18" t="s">
        <v>102</v>
      </c>
      <c r="C142" s="2" t="s">
        <v>14</v>
      </c>
      <c r="D142" s="2">
        <v>3</v>
      </c>
      <c r="E142" s="2" t="s">
        <v>47</v>
      </c>
      <c r="F142" s="2">
        <v>1</v>
      </c>
      <c r="G142" s="18">
        <f>D142+D143+D144+D145+D146+D147+D148+D149+D150+D151+D152+F142+F143+F144+F145+F146+F147+F148+F149+F150+F151+F152+F153+F154</f>
        <v>53</v>
      </c>
    </row>
    <row r="143" spans="1:7" x14ac:dyDescent="0.25">
      <c r="A143" s="19"/>
      <c r="B143" s="19"/>
      <c r="C143" s="2" t="s">
        <v>103</v>
      </c>
      <c r="D143" s="2">
        <v>1</v>
      </c>
      <c r="E143" s="2" t="s">
        <v>109</v>
      </c>
      <c r="F143" s="2">
        <v>1</v>
      </c>
      <c r="G143" s="19"/>
    </row>
    <row r="144" spans="1:7" x14ac:dyDescent="0.25">
      <c r="A144" s="19"/>
      <c r="B144" s="19"/>
      <c r="C144" s="2" t="s">
        <v>82</v>
      </c>
      <c r="D144" s="2">
        <v>1</v>
      </c>
      <c r="E144" s="2" t="s">
        <v>110</v>
      </c>
      <c r="F144" s="2">
        <v>1</v>
      </c>
      <c r="G144" s="19"/>
    </row>
    <row r="145" spans="1:7" x14ac:dyDescent="0.25">
      <c r="A145" s="19"/>
      <c r="B145" s="19"/>
      <c r="C145" s="2" t="s">
        <v>104</v>
      </c>
      <c r="D145" s="2">
        <v>2</v>
      </c>
      <c r="E145" s="2" t="s">
        <v>111</v>
      </c>
      <c r="F145" s="2">
        <v>1</v>
      </c>
      <c r="G145" s="19"/>
    </row>
    <row r="146" spans="1:7" x14ac:dyDescent="0.25">
      <c r="A146" s="19"/>
      <c r="B146" s="19"/>
      <c r="C146" s="2" t="s">
        <v>105</v>
      </c>
      <c r="D146" s="2">
        <v>1</v>
      </c>
      <c r="E146" s="2" t="s">
        <v>9</v>
      </c>
      <c r="F146" s="2">
        <v>5</v>
      </c>
      <c r="G146" s="19"/>
    </row>
    <row r="147" spans="1:7" x14ac:dyDescent="0.25">
      <c r="A147" s="19"/>
      <c r="B147" s="19"/>
      <c r="C147" s="2" t="s">
        <v>106</v>
      </c>
      <c r="D147" s="2">
        <v>1</v>
      </c>
      <c r="E147" s="2" t="s">
        <v>13</v>
      </c>
      <c r="F147" s="2">
        <v>4</v>
      </c>
      <c r="G147" s="19"/>
    </row>
    <row r="148" spans="1:7" x14ac:dyDescent="0.25">
      <c r="A148" s="19"/>
      <c r="B148" s="19"/>
      <c r="C148" s="2" t="s">
        <v>107</v>
      </c>
      <c r="D148" s="2">
        <v>1</v>
      </c>
      <c r="E148" s="2" t="s">
        <v>12</v>
      </c>
      <c r="F148" s="2">
        <v>10</v>
      </c>
      <c r="G148" s="19"/>
    </row>
    <row r="149" spans="1:7" x14ac:dyDescent="0.25">
      <c r="A149" s="19"/>
      <c r="B149" s="19"/>
      <c r="C149" s="2" t="s">
        <v>17</v>
      </c>
      <c r="D149" s="2">
        <v>5</v>
      </c>
      <c r="E149" s="2" t="s">
        <v>23</v>
      </c>
      <c r="F149" s="2">
        <v>2</v>
      </c>
      <c r="G149" s="19"/>
    </row>
    <row r="150" spans="1:7" ht="30" x14ac:dyDescent="0.25">
      <c r="A150" s="19"/>
      <c r="B150" s="19"/>
      <c r="C150" s="2" t="s">
        <v>18</v>
      </c>
      <c r="D150" s="2">
        <v>3</v>
      </c>
      <c r="E150" s="2" t="s">
        <v>16</v>
      </c>
      <c r="F150" s="2">
        <v>2</v>
      </c>
      <c r="G150" s="19"/>
    </row>
    <row r="151" spans="1:7" ht="30" x14ac:dyDescent="0.25">
      <c r="A151" s="19"/>
      <c r="B151" s="19"/>
      <c r="C151" s="2" t="s">
        <v>37</v>
      </c>
      <c r="D151" s="2">
        <v>2</v>
      </c>
      <c r="E151" s="2" t="s">
        <v>112</v>
      </c>
      <c r="F151" s="2">
        <v>1</v>
      </c>
      <c r="G151" s="19"/>
    </row>
    <row r="152" spans="1:7" x14ac:dyDescent="0.25">
      <c r="A152" s="19"/>
      <c r="B152" s="19"/>
      <c r="C152" s="2" t="s">
        <v>108</v>
      </c>
      <c r="D152" s="2">
        <v>1</v>
      </c>
      <c r="E152" s="2" t="s">
        <v>91</v>
      </c>
      <c r="F152" s="2">
        <v>2</v>
      </c>
      <c r="G152" s="19"/>
    </row>
    <row r="153" spans="1:7" x14ac:dyDescent="0.25">
      <c r="A153" s="19"/>
      <c r="B153" s="19"/>
      <c r="C153" s="18"/>
      <c r="D153" s="18"/>
      <c r="E153" s="2" t="s">
        <v>100</v>
      </c>
      <c r="F153" s="2">
        <v>1</v>
      </c>
      <c r="G153" s="19"/>
    </row>
    <row r="154" spans="1:7" ht="30" x14ac:dyDescent="0.25">
      <c r="A154" s="20"/>
      <c r="B154" s="20"/>
      <c r="C154" s="20"/>
      <c r="D154" s="20"/>
      <c r="E154" s="2" t="s">
        <v>113</v>
      </c>
      <c r="F154" s="2">
        <v>1</v>
      </c>
      <c r="G154" s="20"/>
    </row>
    <row r="155" spans="1:7" x14ac:dyDescent="0.25">
      <c r="A155" s="15">
        <v>5</v>
      </c>
      <c r="B155" s="15" t="s">
        <v>114</v>
      </c>
      <c r="C155" s="9" t="s">
        <v>14</v>
      </c>
      <c r="D155" s="9">
        <v>2</v>
      </c>
      <c r="E155" s="9" t="s">
        <v>21</v>
      </c>
      <c r="F155" s="9">
        <v>3</v>
      </c>
      <c r="G155" s="15">
        <f>D155+D156+D157+D158+D159+F155+F156+F157</f>
        <v>19</v>
      </c>
    </row>
    <row r="156" spans="1:7" x14ac:dyDescent="0.25">
      <c r="A156" s="16"/>
      <c r="B156" s="16"/>
      <c r="C156" s="9" t="s">
        <v>115</v>
      </c>
      <c r="D156" s="9">
        <v>1</v>
      </c>
      <c r="E156" s="9" t="s">
        <v>12</v>
      </c>
      <c r="F156" s="9">
        <v>3</v>
      </c>
      <c r="G156" s="16"/>
    </row>
    <row r="157" spans="1:7" x14ac:dyDescent="0.25">
      <c r="A157" s="16"/>
      <c r="B157" s="16"/>
      <c r="C157" s="9" t="s">
        <v>116</v>
      </c>
      <c r="D157" s="9">
        <v>1</v>
      </c>
      <c r="E157" s="9" t="s">
        <v>71</v>
      </c>
      <c r="F157" s="9">
        <v>6</v>
      </c>
      <c r="G157" s="16"/>
    </row>
    <row r="158" spans="1:7" x14ac:dyDescent="0.25">
      <c r="A158" s="16"/>
      <c r="B158" s="16"/>
      <c r="C158" s="9" t="s">
        <v>17</v>
      </c>
      <c r="D158" s="9">
        <v>2</v>
      </c>
      <c r="E158" s="15"/>
      <c r="F158" s="15"/>
      <c r="G158" s="16"/>
    </row>
    <row r="159" spans="1:7" x14ac:dyDescent="0.25">
      <c r="A159" s="17"/>
      <c r="B159" s="17"/>
      <c r="C159" s="9" t="s">
        <v>19</v>
      </c>
      <c r="D159" s="9">
        <v>1</v>
      </c>
      <c r="E159" s="17"/>
      <c r="F159" s="17"/>
      <c r="G159" s="17"/>
    </row>
    <row r="160" spans="1:7" x14ac:dyDescent="0.25">
      <c r="A160" s="18">
        <v>6</v>
      </c>
      <c r="B160" s="18" t="s">
        <v>117</v>
      </c>
      <c r="C160" s="2" t="s">
        <v>42</v>
      </c>
      <c r="D160" s="2">
        <v>1</v>
      </c>
      <c r="E160" s="2" t="s">
        <v>21</v>
      </c>
      <c r="F160" s="2">
        <v>1</v>
      </c>
      <c r="G160" s="18">
        <f>D160+D161+D162+D163+D164+D165+D166+D167+D168+D169+D170+D171+F160+F161+F162+F163+F164+F165+F166+F167+F168</f>
        <v>34</v>
      </c>
    </row>
    <row r="161" spans="1:7" x14ac:dyDescent="0.25">
      <c r="A161" s="19"/>
      <c r="B161" s="19"/>
      <c r="C161" s="2" t="s">
        <v>14</v>
      </c>
      <c r="D161" s="2">
        <v>1</v>
      </c>
      <c r="E161" s="2" t="s">
        <v>12</v>
      </c>
      <c r="F161" s="2">
        <v>3</v>
      </c>
      <c r="G161" s="19"/>
    </row>
    <row r="162" spans="1:7" x14ac:dyDescent="0.25">
      <c r="A162" s="19"/>
      <c r="B162" s="19"/>
      <c r="C162" s="2" t="s">
        <v>116</v>
      </c>
      <c r="D162" s="2">
        <v>1</v>
      </c>
      <c r="E162" s="2" t="s">
        <v>9</v>
      </c>
      <c r="F162" s="2">
        <v>3</v>
      </c>
      <c r="G162" s="19"/>
    </row>
    <row r="163" spans="1:7" x14ac:dyDescent="0.25">
      <c r="A163" s="19"/>
      <c r="B163" s="19"/>
      <c r="C163" s="2" t="s">
        <v>118</v>
      </c>
      <c r="D163" s="2">
        <v>1</v>
      </c>
      <c r="E163" s="2" t="s">
        <v>123</v>
      </c>
      <c r="F163" s="2">
        <v>1</v>
      </c>
      <c r="G163" s="19"/>
    </row>
    <row r="164" spans="1:7" x14ac:dyDescent="0.25">
      <c r="A164" s="19"/>
      <c r="B164" s="19"/>
      <c r="C164" s="2" t="s">
        <v>119</v>
      </c>
      <c r="D164" s="2">
        <v>1</v>
      </c>
      <c r="E164" s="2" t="s">
        <v>100</v>
      </c>
      <c r="F164" s="2">
        <v>1</v>
      </c>
      <c r="G164" s="19"/>
    </row>
    <row r="165" spans="1:7" x14ac:dyDescent="0.25">
      <c r="A165" s="19"/>
      <c r="B165" s="19"/>
      <c r="C165" s="2" t="s">
        <v>43</v>
      </c>
      <c r="D165" s="2">
        <v>1</v>
      </c>
      <c r="E165" s="2" t="s">
        <v>124</v>
      </c>
      <c r="F165" s="2">
        <v>1</v>
      </c>
      <c r="G165" s="19"/>
    </row>
    <row r="166" spans="1:7" x14ac:dyDescent="0.25">
      <c r="A166" s="19"/>
      <c r="B166" s="19"/>
      <c r="C166" s="2" t="s">
        <v>120</v>
      </c>
      <c r="D166" s="2">
        <v>1</v>
      </c>
      <c r="E166" s="2" t="s">
        <v>52</v>
      </c>
      <c r="F166" s="2">
        <v>1</v>
      </c>
      <c r="G166" s="19"/>
    </row>
    <row r="167" spans="1:7" x14ac:dyDescent="0.25">
      <c r="A167" s="19"/>
      <c r="B167" s="19"/>
      <c r="C167" s="2" t="s">
        <v>121</v>
      </c>
      <c r="D167" s="2">
        <v>1</v>
      </c>
      <c r="E167" s="2" t="s">
        <v>125</v>
      </c>
      <c r="F167" s="2">
        <v>1</v>
      </c>
      <c r="G167" s="19"/>
    </row>
    <row r="168" spans="1:7" x14ac:dyDescent="0.25">
      <c r="A168" s="19"/>
      <c r="B168" s="19"/>
      <c r="C168" s="2" t="s">
        <v>122</v>
      </c>
      <c r="D168" s="2">
        <v>1</v>
      </c>
      <c r="E168" s="2" t="s">
        <v>126</v>
      </c>
      <c r="F168" s="2">
        <v>1</v>
      </c>
      <c r="G168" s="19"/>
    </row>
    <row r="169" spans="1:7" x14ac:dyDescent="0.25">
      <c r="A169" s="19"/>
      <c r="B169" s="19"/>
      <c r="C169" s="2" t="s">
        <v>17</v>
      </c>
      <c r="D169" s="2">
        <v>9</v>
      </c>
      <c r="E169" s="18"/>
      <c r="F169" s="18"/>
      <c r="G169" s="19"/>
    </row>
    <row r="170" spans="1:7" x14ac:dyDescent="0.25">
      <c r="A170" s="19"/>
      <c r="B170" s="19"/>
      <c r="C170" s="2" t="s">
        <v>78</v>
      </c>
      <c r="D170" s="2">
        <v>1</v>
      </c>
      <c r="E170" s="19"/>
      <c r="F170" s="19"/>
      <c r="G170" s="19"/>
    </row>
    <row r="171" spans="1:7" x14ac:dyDescent="0.25">
      <c r="A171" s="20"/>
      <c r="B171" s="20"/>
      <c r="C171" s="2" t="s">
        <v>37</v>
      </c>
      <c r="D171" s="2">
        <v>2</v>
      </c>
      <c r="E171" s="20"/>
      <c r="F171" s="20"/>
      <c r="G171" s="20"/>
    </row>
    <row r="172" spans="1:7" ht="28.5" customHeight="1" x14ac:dyDescent="0.25">
      <c r="A172" s="6">
        <v>7</v>
      </c>
      <c r="B172" s="6" t="s">
        <v>127</v>
      </c>
      <c r="C172" s="9"/>
      <c r="D172" s="9"/>
      <c r="E172" s="9" t="s">
        <v>128</v>
      </c>
      <c r="F172" s="9">
        <v>1</v>
      </c>
      <c r="G172" s="6">
        <v>1</v>
      </c>
    </row>
    <row r="173" spans="1:7" ht="19.5" customHeight="1" x14ac:dyDescent="0.25">
      <c r="A173" s="18">
        <v>8</v>
      </c>
      <c r="B173" s="18" t="s">
        <v>129</v>
      </c>
      <c r="C173" s="2" t="s">
        <v>130</v>
      </c>
      <c r="D173" s="2">
        <v>1</v>
      </c>
      <c r="E173" s="2" t="s">
        <v>9</v>
      </c>
      <c r="F173" s="2">
        <v>1</v>
      </c>
      <c r="G173" s="18">
        <f>D173+D174+D175+D176+D177+D178+D179+D180+F173+F174+F175+F176+F177+F178+F179+F180+F181+F182+F183+F184+F185</f>
        <v>21</v>
      </c>
    </row>
    <row r="174" spans="1:7" x14ac:dyDescent="0.25">
      <c r="A174" s="19"/>
      <c r="B174" s="19"/>
      <c r="C174" s="2" t="s">
        <v>42</v>
      </c>
      <c r="D174" s="2">
        <v>1</v>
      </c>
      <c r="E174" s="2" t="s">
        <v>51</v>
      </c>
      <c r="F174" s="2">
        <v>1</v>
      </c>
      <c r="G174" s="19"/>
    </row>
    <row r="175" spans="1:7" ht="30" x14ac:dyDescent="0.25">
      <c r="A175" s="19"/>
      <c r="B175" s="19"/>
      <c r="C175" s="2" t="s">
        <v>131</v>
      </c>
      <c r="D175" s="2">
        <v>1</v>
      </c>
      <c r="E175" s="2" t="s">
        <v>12</v>
      </c>
      <c r="F175" s="2">
        <v>1</v>
      </c>
      <c r="G175" s="19"/>
    </row>
    <row r="176" spans="1:7" x14ac:dyDescent="0.25">
      <c r="A176" s="19"/>
      <c r="B176" s="19"/>
      <c r="C176" s="2" t="s">
        <v>132</v>
      </c>
      <c r="D176" s="2">
        <v>1</v>
      </c>
      <c r="E176" s="2" t="s">
        <v>133</v>
      </c>
      <c r="F176" s="2">
        <v>1</v>
      </c>
      <c r="G176" s="19"/>
    </row>
    <row r="177" spans="1:7" x14ac:dyDescent="0.25">
      <c r="A177" s="19"/>
      <c r="B177" s="19"/>
      <c r="C177" s="2" t="s">
        <v>37</v>
      </c>
      <c r="D177" s="2">
        <v>1</v>
      </c>
      <c r="E177" s="2" t="s">
        <v>134</v>
      </c>
      <c r="F177" s="2">
        <v>1</v>
      </c>
      <c r="G177" s="19"/>
    </row>
    <row r="178" spans="1:7" ht="18.75" customHeight="1" x14ac:dyDescent="0.25">
      <c r="A178" s="19"/>
      <c r="B178" s="19"/>
      <c r="C178" s="2" t="s">
        <v>18</v>
      </c>
      <c r="D178" s="2">
        <v>1</v>
      </c>
      <c r="E178" s="2" t="s">
        <v>135</v>
      </c>
      <c r="F178" s="2">
        <v>1</v>
      </c>
      <c r="G178" s="19"/>
    </row>
    <row r="179" spans="1:7" ht="30" x14ac:dyDescent="0.25">
      <c r="A179" s="19"/>
      <c r="B179" s="19"/>
      <c r="C179" s="2" t="s">
        <v>38</v>
      </c>
      <c r="D179" s="2">
        <v>1</v>
      </c>
      <c r="E179" s="2" t="s">
        <v>136</v>
      </c>
      <c r="F179" s="2">
        <v>1</v>
      </c>
      <c r="G179" s="19"/>
    </row>
    <row r="180" spans="1:7" x14ac:dyDescent="0.25">
      <c r="A180" s="19"/>
      <c r="B180" s="19"/>
      <c r="C180" s="2" t="s">
        <v>19</v>
      </c>
      <c r="D180" s="2">
        <v>1</v>
      </c>
      <c r="E180" s="2" t="s">
        <v>21</v>
      </c>
      <c r="F180" s="2">
        <v>1</v>
      </c>
      <c r="G180" s="19"/>
    </row>
    <row r="181" spans="1:7" x14ac:dyDescent="0.25">
      <c r="A181" s="19"/>
      <c r="B181" s="19"/>
      <c r="C181" s="18"/>
      <c r="D181" s="18"/>
      <c r="E181" s="2" t="s">
        <v>75</v>
      </c>
      <c r="F181" s="2">
        <v>1</v>
      </c>
      <c r="G181" s="19"/>
    </row>
    <row r="182" spans="1:7" x14ac:dyDescent="0.25">
      <c r="A182" s="19"/>
      <c r="B182" s="19"/>
      <c r="C182" s="19"/>
      <c r="D182" s="19"/>
      <c r="E182" s="2" t="s">
        <v>123</v>
      </c>
      <c r="F182" s="2">
        <v>1</v>
      </c>
      <c r="G182" s="19"/>
    </row>
    <row r="183" spans="1:7" x14ac:dyDescent="0.25">
      <c r="A183" s="19"/>
      <c r="B183" s="19"/>
      <c r="C183" s="19"/>
      <c r="D183" s="19"/>
      <c r="E183" s="2" t="s">
        <v>100</v>
      </c>
      <c r="F183" s="2">
        <v>1</v>
      </c>
      <c r="G183" s="19"/>
    </row>
    <row r="184" spans="1:7" x14ac:dyDescent="0.25">
      <c r="A184" s="19"/>
      <c r="B184" s="19"/>
      <c r="C184" s="19"/>
      <c r="D184" s="19"/>
      <c r="E184" s="2" t="s">
        <v>70</v>
      </c>
      <c r="F184" s="2">
        <v>1</v>
      </c>
      <c r="G184" s="19"/>
    </row>
    <row r="185" spans="1:7" x14ac:dyDescent="0.25">
      <c r="A185" s="20"/>
      <c r="B185" s="20"/>
      <c r="C185" s="20"/>
      <c r="D185" s="20"/>
      <c r="E185" s="2" t="s">
        <v>137</v>
      </c>
      <c r="F185" s="2">
        <v>1</v>
      </c>
      <c r="G185" s="20"/>
    </row>
    <row r="186" spans="1:7" x14ac:dyDescent="0.25">
      <c r="A186" s="27">
        <v>9</v>
      </c>
      <c r="B186" s="27" t="s">
        <v>138</v>
      </c>
      <c r="C186" s="4" t="s">
        <v>14</v>
      </c>
      <c r="D186" s="4">
        <v>2</v>
      </c>
      <c r="E186" s="4" t="s">
        <v>19</v>
      </c>
      <c r="F186" s="4">
        <v>5</v>
      </c>
      <c r="G186" s="27">
        <f>D186+D187+D188+D189+D190+F186+F187+F188+F189+F190</f>
        <v>26</v>
      </c>
    </row>
    <row r="187" spans="1:7" x14ac:dyDescent="0.25">
      <c r="A187" s="28"/>
      <c r="B187" s="28"/>
      <c r="C187" s="4" t="s">
        <v>139</v>
      </c>
      <c r="D187" s="4">
        <v>1</v>
      </c>
      <c r="E187" s="4" t="s">
        <v>21</v>
      </c>
      <c r="F187" s="4">
        <v>5</v>
      </c>
      <c r="G187" s="28"/>
    </row>
    <row r="188" spans="1:7" x14ac:dyDescent="0.25">
      <c r="A188" s="28"/>
      <c r="B188" s="28"/>
      <c r="C188" s="4" t="s">
        <v>140</v>
      </c>
      <c r="D188" s="4">
        <v>1</v>
      </c>
      <c r="E188" s="4" t="s">
        <v>13</v>
      </c>
      <c r="F188" s="4">
        <v>2</v>
      </c>
      <c r="G188" s="28"/>
    </row>
    <row r="189" spans="1:7" ht="18.75" customHeight="1" x14ac:dyDescent="0.25">
      <c r="A189" s="28"/>
      <c r="B189" s="28"/>
      <c r="C189" s="4" t="s">
        <v>18</v>
      </c>
      <c r="D189" s="4">
        <v>5</v>
      </c>
      <c r="E189" s="4" t="s">
        <v>126</v>
      </c>
      <c r="F189" s="4">
        <v>1</v>
      </c>
      <c r="G189" s="28"/>
    </row>
    <row r="190" spans="1:7" ht="30" x14ac:dyDescent="0.25">
      <c r="A190" s="29"/>
      <c r="B190" s="29"/>
      <c r="C190" s="4" t="s">
        <v>69</v>
      </c>
      <c r="D190" s="4">
        <v>1</v>
      </c>
      <c r="E190" s="4" t="s">
        <v>16</v>
      </c>
      <c r="F190" s="4">
        <v>3</v>
      </c>
      <c r="G190" s="29"/>
    </row>
    <row r="191" spans="1:7" ht="30" customHeight="1" x14ac:dyDescent="0.25">
      <c r="A191" s="18">
        <v>10</v>
      </c>
      <c r="B191" s="18" t="s">
        <v>141</v>
      </c>
      <c r="C191" s="2" t="s">
        <v>14</v>
      </c>
      <c r="D191" s="2">
        <v>1</v>
      </c>
      <c r="E191" s="2" t="s">
        <v>21</v>
      </c>
      <c r="F191" s="2">
        <v>1</v>
      </c>
      <c r="G191" s="18">
        <f>D191+D192+D193+D194+F191+F192+F193</f>
        <v>10</v>
      </c>
    </row>
    <row r="192" spans="1:7" x14ac:dyDescent="0.25">
      <c r="A192" s="19"/>
      <c r="B192" s="19"/>
      <c r="C192" s="2" t="s">
        <v>17</v>
      </c>
      <c r="D192" s="2">
        <v>1</v>
      </c>
      <c r="E192" s="2" t="s">
        <v>142</v>
      </c>
      <c r="F192" s="2">
        <v>1</v>
      </c>
      <c r="G192" s="19"/>
    </row>
    <row r="193" spans="1:7" ht="30" x14ac:dyDescent="0.25">
      <c r="A193" s="19"/>
      <c r="B193" s="19"/>
      <c r="C193" s="2" t="s">
        <v>18</v>
      </c>
      <c r="D193" s="2">
        <v>2</v>
      </c>
      <c r="E193" s="2" t="s">
        <v>143</v>
      </c>
      <c r="F193" s="2">
        <v>1</v>
      </c>
      <c r="G193" s="19"/>
    </row>
    <row r="194" spans="1:7" x14ac:dyDescent="0.25">
      <c r="A194" s="20"/>
      <c r="B194" s="20"/>
      <c r="C194" s="2" t="s">
        <v>19</v>
      </c>
      <c r="D194" s="2">
        <v>3</v>
      </c>
      <c r="E194" s="2"/>
      <c r="F194" s="2"/>
      <c r="G194" s="20"/>
    </row>
    <row r="195" spans="1:7" x14ac:dyDescent="0.25">
      <c r="A195" s="27">
        <v>11</v>
      </c>
      <c r="B195" s="27" t="s">
        <v>144</v>
      </c>
      <c r="C195" s="4" t="s">
        <v>14</v>
      </c>
      <c r="D195" s="4">
        <v>1</v>
      </c>
      <c r="E195" s="4" t="s">
        <v>21</v>
      </c>
      <c r="F195" s="4">
        <v>3</v>
      </c>
      <c r="G195" s="27">
        <f>D195+D196+D197+D198+D199+F195+F196+F197+F198+F199+F200+F201+F202+F203+F204+F205+F206+F207</f>
        <v>45</v>
      </c>
    </row>
    <row r="196" spans="1:7" x14ac:dyDescent="0.25">
      <c r="A196" s="28"/>
      <c r="B196" s="28"/>
      <c r="C196" s="4" t="s">
        <v>17</v>
      </c>
      <c r="D196" s="4">
        <v>2</v>
      </c>
      <c r="E196" s="4" t="s">
        <v>145</v>
      </c>
      <c r="F196" s="4">
        <v>2</v>
      </c>
      <c r="G196" s="28"/>
    </row>
    <row r="197" spans="1:7" ht="30" x14ac:dyDescent="0.25">
      <c r="A197" s="28"/>
      <c r="B197" s="28"/>
      <c r="C197" s="4" t="s">
        <v>38</v>
      </c>
      <c r="D197" s="4">
        <v>1</v>
      </c>
      <c r="E197" s="4" t="s">
        <v>13</v>
      </c>
      <c r="F197" s="4">
        <v>2</v>
      </c>
      <c r="G197" s="28"/>
    </row>
    <row r="198" spans="1:7" ht="30" x14ac:dyDescent="0.25">
      <c r="A198" s="28"/>
      <c r="B198" s="28"/>
      <c r="C198" s="4" t="s">
        <v>18</v>
      </c>
      <c r="D198" s="4">
        <v>10</v>
      </c>
      <c r="E198" s="4" t="s">
        <v>146</v>
      </c>
      <c r="F198" s="4">
        <v>1</v>
      </c>
      <c r="G198" s="28"/>
    </row>
    <row r="199" spans="1:7" x14ac:dyDescent="0.25">
      <c r="A199" s="28"/>
      <c r="B199" s="28"/>
      <c r="C199" s="4" t="s">
        <v>19</v>
      </c>
      <c r="D199" s="4">
        <v>4</v>
      </c>
      <c r="E199" s="4" t="s">
        <v>23</v>
      </c>
      <c r="F199" s="4">
        <v>1</v>
      </c>
      <c r="G199" s="28"/>
    </row>
    <row r="200" spans="1:7" x14ac:dyDescent="0.25">
      <c r="A200" s="28"/>
      <c r="B200" s="28"/>
      <c r="C200" s="27"/>
      <c r="D200" s="27"/>
      <c r="E200" s="4" t="s">
        <v>12</v>
      </c>
      <c r="F200" s="4">
        <v>3</v>
      </c>
      <c r="G200" s="28"/>
    </row>
    <row r="201" spans="1:7" x14ac:dyDescent="0.25">
      <c r="A201" s="28"/>
      <c r="B201" s="28"/>
      <c r="C201" s="28"/>
      <c r="D201" s="28"/>
      <c r="E201" s="4" t="s">
        <v>123</v>
      </c>
      <c r="F201" s="4">
        <v>1</v>
      </c>
      <c r="G201" s="28"/>
    </row>
    <row r="202" spans="1:7" x14ac:dyDescent="0.25">
      <c r="A202" s="28"/>
      <c r="B202" s="28"/>
      <c r="C202" s="28"/>
      <c r="D202" s="28"/>
      <c r="E202" s="4" t="s">
        <v>9</v>
      </c>
      <c r="F202" s="4">
        <v>3</v>
      </c>
      <c r="G202" s="28"/>
    </row>
    <row r="203" spans="1:7" x14ac:dyDescent="0.25">
      <c r="A203" s="28"/>
      <c r="B203" s="28"/>
      <c r="C203" s="28"/>
      <c r="D203" s="28"/>
      <c r="E203" s="4" t="s">
        <v>147</v>
      </c>
      <c r="F203" s="4">
        <v>2</v>
      </c>
      <c r="G203" s="28"/>
    </row>
    <row r="204" spans="1:7" ht="45" x14ac:dyDescent="0.25">
      <c r="A204" s="28"/>
      <c r="B204" s="28"/>
      <c r="C204" s="28"/>
      <c r="D204" s="28"/>
      <c r="E204" s="4" t="s">
        <v>33</v>
      </c>
      <c r="F204" s="4">
        <v>1</v>
      </c>
      <c r="G204" s="28"/>
    </row>
    <row r="205" spans="1:7" x14ac:dyDescent="0.25">
      <c r="A205" s="28"/>
      <c r="B205" s="28"/>
      <c r="C205" s="28"/>
      <c r="D205" s="28"/>
      <c r="E205" s="4" t="s">
        <v>143</v>
      </c>
      <c r="F205" s="4">
        <v>1</v>
      </c>
      <c r="G205" s="28"/>
    </row>
    <row r="206" spans="1:7" x14ac:dyDescent="0.25">
      <c r="A206" s="28"/>
      <c r="B206" s="28"/>
      <c r="C206" s="28"/>
      <c r="D206" s="28"/>
      <c r="E206" s="4" t="s">
        <v>148</v>
      </c>
      <c r="F206" s="4">
        <v>1</v>
      </c>
      <c r="G206" s="28"/>
    </row>
    <row r="207" spans="1:7" ht="30" x14ac:dyDescent="0.25">
      <c r="A207" s="29"/>
      <c r="B207" s="29"/>
      <c r="C207" s="29"/>
      <c r="D207" s="29"/>
      <c r="E207" s="4" t="s">
        <v>16</v>
      </c>
      <c r="F207" s="4">
        <v>6</v>
      </c>
      <c r="G207" s="29"/>
    </row>
    <row r="208" spans="1:7" x14ac:dyDescent="0.25">
      <c r="A208" s="18">
        <v>12</v>
      </c>
      <c r="B208" s="18" t="s">
        <v>149</v>
      </c>
      <c r="C208" s="2" t="s">
        <v>17</v>
      </c>
      <c r="D208" s="2">
        <v>5</v>
      </c>
      <c r="E208" s="2" t="s">
        <v>9</v>
      </c>
      <c r="F208" s="2">
        <v>2</v>
      </c>
      <c r="G208" s="18">
        <f>D208+D209+F208+F209+F210+F211</f>
        <v>11</v>
      </c>
    </row>
    <row r="209" spans="1:7" x14ac:dyDescent="0.25">
      <c r="A209" s="19"/>
      <c r="B209" s="19"/>
      <c r="C209" s="2" t="s">
        <v>19</v>
      </c>
      <c r="D209" s="2">
        <v>1</v>
      </c>
      <c r="E209" s="2" t="s">
        <v>13</v>
      </c>
      <c r="F209" s="2">
        <v>1</v>
      </c>
      <c r="G209" s="19"/>
    </row>
    <row r="210" spans="1:7" x14ac:dyDescent="0.25">
      <c r="A210" s="19"/>
      <c r="B210" s="19"/>
      <c r="C210" s="18"/>
      <c r="D210" s="18"/>
      <c r="E210" s="2" t="s">
        <v>150</v>
      </c>
      <c r="F210" s="2">
        <v>1</v>
      </c>
      <c r="G210" s="19"/>
    </row>
    <row r="211" spans="1:7" x14ac:dyDescent="0.25">
      <c r="A211" s="20"/>
      <c r="B211" s="20"/>
      <c r="C211" s="20"/>
      <c r="D211" s="20"/>
      <c r="E211" s="2" t="s">
        <v>151</v>
      </c>
      <c r="F211" s="2">
        <v>1</v>
      </c>
      <c r="G211" s="20"/>
    </row>
    <row r="212" spans="1:7" ht="15.75" customHeight="1" x14ac:dyDescent="0.25">
      <c r="A212" s="27">
        <v>13</v>
      </c>
      <c r="B212" s="27" t="s">
        <v>164</v>
      </c>
      <c r="C212" s="27"/>
      <c r="D212" s="27"/>
      <c r="E212" s="4" t="s">
        <v>152</v>
      </c>
      <c r="F212" s="4">
        <v>6</v>
      </c>
      <c r="G212" s="27">
        <f>F212+F213</f>
        <v>9</v>
      </c>
    </row>
    <row r="213" spans="1:7" x14ac:dyDescent="0.25">
      <c r="A213" s="29"/>
      <c r="B213" s="29"/>
      <c r="C213" s="29"/>
      <c r="D213" s="29"/>
      <c r="E213" s="4" t="s">
        <v>21</v>
      </c>
      <c r="F213" s="4">
        <v>3</v>
      </c>
      <c r="G213" s="29"/>
    </row>
    <row r="214" spans="1:7" x14ac:dyDescent="0.25">
      <c r="A214" s="18">
        <v>14</v>
      </c>
      <c r="B214" s="18" t="s">
        <v>153</v>
      </c>
      <c r="C214" s="2" t="s">
        <v>14</v>
      </c>
      <c r="D214" s="2">
        <v>1</v>
      </c>
      <c r="E214" s="2" t="s">
        <v>21</v>
      </c>
      <c r="F214" s="2">
        <v>4</v>
      </c>
      <c r="G214" s="18">
        <f>D214+D215+D216+F214+F215+F216+F217</f>
        <v>13</v>
      </c>
    </row>
    <row r="215" spans="1:7" x14ac:dyDescent="0.25">
      <c r="A215" s="19"/>
      <c r="B215" s="19"/>
      <c r="C215" s="2" t="s">
        <v>130</v>
      </c>
      <c r="D215" s="2">
        <v>1</v>
      </c>
      <c r="E215" s="2" t="s">
        <v>13</v>
      </c>
      <c r="F215" s="2">
        <v>2</v>
      </c>
      <c r="G215" s="19"/>
    </row>
    <row r="216" spans="1:7" x14ac:dyDescent="0.25">
      <c r="A216" s="19"/>
      <c r="B216" s="19"/>
      <c r="C216" s="2" t="s">
        <v>19</v>
      </c>
      <c r="D216" s="2">
        <v>3</v>
      </c>
      <c r="E216" s="2" t="s">
        <v>12</v>
      </c>
      <c r="F216" s="2">
        <v>1</v>
      </c>
      <c r="G216" s="19"/>
    </row>
    <row r="217" spans="1:7" x14ac:dyDescent="0.25">
      <c r="A217" s="20"/>
      <c r="B217" s="20"/>
      <c r="C217" s="2"/>
      <c r="D217" s="2"/>
      <c r="E217" s="2" t="s">
        <v>65</v>
      </c>
      <c r="F217" s="2">
        <v>1</v>
      </c>
      <c r="G217" s="20"/>
    </row>
    <row r="218" spans="1:7" ht="18" customHeight="1" x14ac:dyDescent="0.25">
      <c r="A218" s="27">
        <v>15</v>
      </c>
      <c r="B218" s="27" t="s">
        <v>154</v>
      </c>
      <c r="C218" s="4" t="s">
        <v>14</v>
      </c>
      <c r="D218" s="4">
        <v>2</v>
      </c>
      <c r="E218" s="4" t="s">
        <v>128</v>
      </c>
      <c r="F218" s="4">
        <v>2</v>
      </c>
      <c r="G218" s="27">
        <f>D218+D219+D220+D221+D222+D223+D224+D225+D226+F218+F219+F220+F221+F222+F223+F224+F225+F226+F227+F228+F229+F230</f>
        <v>38</v>
      </c>
    </row>
    <row r="219" spans="1:7" ht="30" x14ac:dyDescent="0.25">
      <c r="A219" s="28"/>
      <c r="B219" s="28"/>
      <c r="C219" s="4" t="s">
        <v>59</v>
      </c>
      <c r="D219" s="4">
        <v>1</v>
      </c>
      <c r="E219" s="4" t="s">
        <v>13</v>
      </c>
      <c r="F219" s="4">
        <v>1</v>
      </c>
      <c r="G219" s="28"/>
    </row>
    <row r="220" spans="1:7" x14ac:dyDescent="0.25">
      <c r="A220" s="28"/>
      <c r="B220" s="28"/>
      <c r="C220" s="4" t="s">
        <v>155</v>
      </c>
      <c r="D220" s="4">
        <v>1</v>
      </c>
      <c r="E220" s="4" t="s">
        <v>159</v>
      </c>
      <c r="F220" s="4">
        <v>6</v>
      </c>
      <c r="G220" s="28"/>
    </row>
    <row r="221" spans="1:7" ht="30" x14ac:dyDescent="0.25">
      <c r="A221" s="28"/>
      <c r="B221" s="28"/>
      <c r="C221" s="4" t="s">
        <v>17</v>
      </c>
      <c r="D221" s="4">
        <v>4</v>
      </c>
      <c r="E221" s="4" t="s">
        <v>16</v>
      </c>
      <c r="F221" s="4">
        <v>3</v>
      </c>
      <c r="G221" s="28"/>
    </row>
    <row r="222" spans="1:7" ht="18.75" customHeight="1" x14ac:dyDescent="0.25">
      <c r="A222" s="28"/>
      <c r="B222" s="28"/>
      <c r="C222" s="4" t="s">
        <v>18</v>
      </c>
      <c r="D222" s="4">
        <v>1</v>
      </c>
      <c r="E222" s="4" t="s">
        <v>73</v>
      </c>
      <c r="F222" s="4">
        <v>1</v>
      </c>
      <c r="G222" s="28"/>
    </row>
    <row r="223" spans="1:7" x14ac:dyDescent="0.25">
      <c r="A223" s="28"/>
      <c r="B223" s="28"/>
      <c r="C223" s="4" t="s">
        <v>19</v>
      </c>
      <c r="D223" s="4">
        <v>3</v>
      </c>
      <c r="E223" s="4" t="s">
        <v>9</v>
      </c>
      <c r="F223" s="4">
        <v>1</v>
      </c>
      <c r="G223" s="28"/>
    </row>
    <row r="224" spans="1:7" ht="30" x14ac:dyDescent="0.25">
      <c r="A224" s="28"/>
      <c r="B224" s="28"/>
      <c r="C224" s="4" t="s">
        <v>156</v>
      </c>
      <c r="D224" s="4">
        <v>1</v>
      </c>
      <c r="E224" s="4" t="s">
        <v>113</v>
      </c>
      <c r="F224" s="4">
        <v>2</v>
      </c>
      <c r="G224" s="28"/>
    </row>
    <row r="225" spans="1:7" ht="30" x14ac:dyDescent="0.25">
      <c r="A225" s="28"/>
      <c r="B225" s="28"/>
      <c r="C225" s="4" t="s">
        <v>157</v>
      </c>
      <c r="D225" s="4">
        <v>1</v>
      </c>
      <c r="E225" s="4" t="s">
        <v>160</v>
      </c>
      <c r="F225" s="4">
        <v>1</v>
      </c>
      <c r="G225" s="28"/>
    </row>
    <row r="226" spans="1:7" x14ac:dyDescent="0.25">
      <c r="A226" s="28"/>
      <c r="B226" s="28"/>
      <c r="C226" s="4" t="s">
        <v>158</v>
      </c>
      <c r="D226" s="4">
        <v>1</v>
      </c>
      <c r="E226" s="4" t="s">
        <v>53</v>
      </c>
      <c r="F226" s="4">
        <v>1</v>
      </c>
      <c r="G226" s="28"/>
    </row>
    <row r="227" spans="1:7" x14ac:dyDescent="0.25">
      <c r="A227" s="28"/>
      <c r="B227" s="28"/>
      <c r="C227" s="27"/>
      <c r="D227" s="27"/>
      <c r="E227" s="4" t="s">
        <v>48</v>
      </c>
      <c r="F227" s="4">
        <v>2</v>
      </c>
      <c r="G227" s="28"/>
    </row>
    <row r="228" spans="1:7" x14ac:dyDescent="0.25">
      <c r="A228" s="28"/>
      <c r="B228" s="28"/>
      <c r="C228" s="28"/>
      <c r="D228" s="28"/>
      <c r="E228" s="4" t="s">
        <v>161</v>
      </c>
      <c r="F228" s="4">
        <v>1</v>
      </c>
      <c r="G228" s="28"/>
    </row>
    <row r="229" spans="1:7" x14ac:dyDescent="0.25">
      <c r="A229" s="28"/>
      <c r="B229" s="28"/>
      <c r="C229" s="28"/>
      <c r="D229" s="28"/>
      <c r="E229" s="4" t="s">
        <v>162</v>
      </c>
      <c r="F229" s="4">
        <v>1</v>
      </c>
      <c r="G229" s="28"/>
    </row>
    <row r="230" spans="1:7" x14ac:dyDescent="0.25">
      <c r="A230" s="29"/>
      <c r="B230" s="29"/>
      <c r="C230" s="29"/>
      <c r="D230" s="29"/>
      <c r="E230" s="4" t="s">
        <v>163</v>
      </c>
      <c r="F230" s="4">
        <v>1</v>
      </c>
      <c r="G230" s="29"/>
    </row>
    <row r="231" spans="1:7" ht="20.25" customHeight="1" x14ac:dyDescent="0.25">
      <c r="A231" s="18">
        <v>16</v>
      </c>
      <c r="B231" s="18" t="s">
        <v>173</v>
      </c>
      <c r="C231" s="2" t="s">
        <v>14</v>
      </c>
      <c r="D231" s="2">
        <v>2</v>
      </c>
      <c r="E231" s="2" t="s">
        <v>178</v>
      </c>
      <c r="F231" s="2">
        <v>4</v>
      </c>
      <c r="G231" s="18">
        <f>D231+D232+D233+D234+D235+D236+D237+F231+F232+F233+F234</f>
        <v>19</v>
      </c>
    </row>
    <row r="232" spans="1:7" ht="30" x14ac:dyDescent="0.25">
      <c r="A232" s="19"/>
      <c r="B232" s="19"/>
      <c r="C232" s="2" t="s">
        <v>67</v>
      </c>
      <c r="D232" s="2">
        <v>1</v>
      </c>
      <c r="E232" s="2" t="s">
        <v>16</v>
      </c>
      <c r="F232" s="2">
        <v>4</v>
      </c>
      <c r="G232" s="19"/>
    </row>
    <row r="233" spans="1:7" ht="30" x14ac:dyDescent="0.25">
      <c r="A233" s="19"/>
      <c r="B233" s="19"/>
      <c r="C233" s="2" t="s">
        <v>131</v>
      </c>
      <c r="D233" s="2">
        <v>1</v>
      </c>
      <c r="E233" s="2" t="s">
        <v>12</v>
      </c>
      <c r="F233" s="2">
        <v>2</v>
      </c>
      <c r="G233" s="19"/>
    </row>
    <row r="234" spans="1:7" x14ac:dyDescent="0.25">
      <c r="A234" s="19"/>
      <c r="B234" s="19"/>
      <c r="C234" s="2" t="s">
        <v>57</v>
      </c>
      <c r="D234" s="2">
        <v>1</v>
      </c>
      <c r="E234" s="2" t="s">
        <v>23</v>
      </c>
      <c r="F234" s="2">
        <v>1</v>
      </c>
      <c r="G234" s="19"/>
    </row>
    <row r="235" spans="1:7" x14ac:dyDescent="0.25">
      <c r="A235" s="19"/>
      <c r="B235" s="19"/>
      <c r="C235" s="2" t="s">
        <v>43</v>
      </c>
      <c r="D235" s="2">
        <v>1</v>
      </c>
      <c r="E235" s="18"/>
      <c r="F235" s="18"/>
      <c r="G235" s="19"/>
    </row>
    <row r="236" spans="1:7" ht="30" x14ac:dyDescent="0.25">
      <c r="A236" s="19"/>
      <c r="B236" s="19"/>
      <c r="C236" s="2" t="s">
        <v>18</v>
      </c>
      <c r="D236" s="2">
        <v>1</v>
      </c>
      <c r="E236" s="19"/>
      <c r="F236" s="19"/>
      <c r="G236" s="19"/>
    </row>
    <row r="237" spans="1:7" x14ac:dyDescent="0.25">
      <c r="A237" s="20"/>
      <c r="B237" s="20"/>
      <c r="C237" s="2" t="s">
        <v>158</v>
      </c>
      <c r="D237" s="2">
        <v>1</v>
      </c>
      <c r="E237" s="20"/>
      <c r="F237" s="20"/>
      <c r="G237" s="20"/>
    </row>
    <row r="238" spans="1:7" ht="30" x14ac:dyDescent="0.25">
      <c r="A238" s="15">
        <v>17</v>
      </c>
      <c r="B238" s="15" t="s">
        <v>174</v>
      </c>
      <c r="C238" s="9" t="s">
        <v>131</v>
      </c>
      <c r="D238" s="9">
        <v>1</v>
      </c>
      <c r="E238" s="9" t="s">
        <v>12</v>
      </c>
      <c r="F238" s="9">
        <v>2</v>
      </c>
      <c r="G238" s="15">
        <f>D238+D239+D240+D241+D242+D243+D244+F238+F239+F240</f>
        <v>16</v>
      </c>
    </row>
    <row r="239" spans="1:7" x14ac:dyDescent="0.25">
      <c r="A239" s="16"/>
      <c r="B239" s="16"/>
      <c r="C239" s="9" t="s">
        <v>175</v>
      </c>
      <c r="D239" s="9">
        <v>1</v>
      </c>
      <c r="E239" s="9" t="s">
        <v>23</v>
      </c>
      <c r="F239" s="9">
        <v>1</v>
      </c>
      <c r="G239" s="16"/>
    </row>
    <row r="240" spans="1:7" ht="30" x14ac:dyDescent="0.25">
      <c r="A240" s="16"/>
      <c r="B240" s="16"/>
      <c r="C240" s="9" t="s">
        <v>14</v>
      </c>
      <c r="D240" s="9">
        <v>1</v>
      </c>
      <c r="E240" s="9" t="s">
        <v>16</v>
      </c>
      <c r="F240" s="9">
        <v>3</v>
      </c>
      <c r="G240" s="16"/>
    </row>
    <row r="241" spans="1:7" x14ac:dyDescent="0.25">
      <c r="A241" s="16"/>
      <c r="B241" s="16"/>
      <c r="C241" s="9" t="s">
        <v>67</v>
      </c>
      <c r="D241" s="9">
        <v>1</v>
      </c>
      <c r="E241" s="15"/>
      <c r="F241" s="15"/>
      <c r="G241" s="16"/>
    </row>
    <row r="242" spans="1:7" ht="18" customHeight="1" x14ac:dyDescent="0.25">
      <c r="A242" s="16"/>
      <c r="B242" s="16"/>
      <c r="C242" s="9" t="s">
        <v>18</v>
      </c>
      <c r="D242" s="9">
        <v>2</v>
      </c>
      <c r="E242" s="16"/>
      <c r="F242" s="16"/>
      <c r="G242" s="16"/>
    </row>
    <row r="243" spans="1:7" ht="30" x14ac:dyDescent="0.25">
      <c r="A243" s="16"/>
      <c r="B243" s="16"/>
      <c r="C243" s="9" t="s">
        <v>38</v>
      </c>
      <c r="D243" s="9">
        <v>3</v>
      </c>
      <c r="E243" s="16"/>
      <c r="F243" s="16"/>
      <c r="G243" s="16"/>
    </row>
    <row r="244" spans="1:7" x14ac:dyDescent="0.25">
      <c r="A244" s="17"/>
      <c r="B244" s="17"/>
      <c r="C244" s="9" t="s">
        <v>37</v>
      </c>
      <c r="D244" s="9">
        <v>1</v>
      </c>
      <c r="E244" s="17"/>
      <c r="F244" s="17"/>
      <c r="G244" s="17"/>
    </row>
    <row r="245" spans="1:7" ht="18" customHeight="1" x14ac:dyDescent="0.25">
      <c r="A245" s="18">
        <v>18</v>
      </c>
      <c r="B245" s="18" t="s">
        <v>176</v>
      </c>
      <c r="C245" s="2" t="s">
        <v>57</v>
      </c>
      <c r="D245" s="2">
        <v>1</v>
      </c>
      <c r="E245" s="2" t="s">
        <v>23</v>
      </c>
      <c r="F245" s="2">
        <v>1</v>
      </c>
      <c r="G245" s="18">
        <f>D245+D246+D247+D248+D249+D250+F245+F246</f>
        <v>12</v>
      </c>
    </row>
    <row r="246" spans="1:7" x14ac:dyDescent="0.25">
      <c r="A246" s="19"/>
      <c r="B246" s="19"/>
      <c r="C246" s="2" t="s">
        <v>14</v>
      </c>
      <c r="D246" s="2">
        <v>2</v>
      </c>
      <c r="E246" s="2" t="s">
        <v>134</v>
      </c>
      <c r="F246" s="2">
        <v>3</v>
      </c>
      <c r="G246" s="19"/>
    </row>
    <row r="247" spans="1:7" x14ac:dyDescent="0.25">
      <c r="A247" s="19"/>
      <c r="B247" s="19"/>
      <c r="C247" s="2" t="s">
        <v>118</v>
      </c>
      <c r="D247" s="2">
        <v>1</v>
      </c>
      <c r="E247" s="18"/>
      <c r="F247" s="18"/>
      <c r="G247" s="19"/>
    </row>
    <row r="248" spans="1:7" ht="17.25" customHeight="1" x14ac:dyDescent="0.25">
      <c r="A248" s="19"/>
      <c r="B248" s="19"/>
      <c r="C248" s="2" t="s">
        <v>18</v>
      </c>
      <c r="D248" s="2">
        <v>2</v>
      </c>
      <c r="E248" s="19"/>
      <c r="F248" s="19"/>
      <c r="G248" s="19"/>
    </row>
    <row r="249" spans="1:7" x14ac:dyDescent="0.25">
      <c r="A249" s="19"/>
      <c r="B249" s="19"/>
      <c r="C249" s="2" t="s">
        <v>37</v>
      </c>
      <c r="D249" s="2">
        <v>1</v>
      </c>
      <c r="E249" s="19"/>
      <c r="F249" s="19"/>
      <c r="G249" s="19"/>
    </row>
    <row r="250" spans="1:7" x14ac:dyDescent="0.25">
      <c r="A250" s="20"/>
      <c r="B250" s="20"/>
      <c r="C250" s="2" t="s">
        <v>78</v>
      </c>
      <c r="D250" s="2">
        <v>1</v>
      </c>
      <c r="E250" s="20"/>
      <c r="F250" s="20"/>
      <c r="G250" s="20"/>
    </row>
    <row r="251" spans="1:7" ht="30" x14ac:dyDescent="0.25">
      <c r="A251" s="13"/>
      <c r="B251" s="12" t="s">
        <v>236</v>
      </c>
      <c r="C251" s="12" t="s">
        <v>233</v>
      </c>
      <c r="D251" s="13">
        <f>SUM(D123:D250)</f>
        <v>189</v>
      </c>
      <c r="E251" s="12" t="s">
        <v>234</v>
      </c>
      <c r="F251" s="13">
        <f>SUM(F123:F250)</f>
        <v>222</v>
      </c>
      <c r="G251" s="13">
        <f>D251+F251</f>
        <v>411</v>
      </c>
    </row>
    <row r="252" spans="1:7" ht="39" customHeight="1" x14ac:dyDescent="0.25">
      <c r="A252" s="24" t="s">
        <v>177</v>
      </c>
      <c r="B252" s="25"/>
      <c r="C252" s="25"/>
      <c r="D252" s="25"/>
      <c r="E252" s="25"/>
      <c r="F252" s="25"/>
      <c r="G252" s="26"/>
    </row>
    <row r="253" spans="1:7" ht="21.75" customHeight="1" x14ac:dyDescent="0.25">
      <c r="A253" s="15">
        <v>1</v>
      </c>
      <c r="B253" s="15" t="s">
        <v>179</v>
      </c>
      <c r="C253" s="9" t="s">
        <v>15</v>
      </c>
      <c r="D253" s="9">
        <v>1</v>
      </c>
      <c r="E253" s="15"/>
      <c r="F253" s="15"/>
      <c r="G253" s="15">
        <f>D253+D254+D255+D256+D257+D258</f>
        <v>6</v>
      </c>
    </row>
    <row r="254" spans="1:7" x14ac:dyDescent="0.25">
      <c r="A254" s="16"/>
      <c r="B254" s="16"/>
      <c r="C254" s="9" t="s">
        <v>140</v>
      </c>
      <c r="D254" s="9">
        <v>1</v>
      </c>
      <c r="E254" s="16"/>
      <c r="F254" s="16"/>
      <c r="G254" s="16"/>
    </row>
    <row r="255" spans="1:7" x14ac:dyDescent="0.25">
      <c r="A255" s="16"/>
      <c r="B255" s="16"/>
      <c r="C255" s="9" t="s">
        <v>43</v>
      </c>
      <c r="D255" s="9">
        <v>1</v>
      </c>
      <c r="E255" s="16"/>
      <c r="F255" s="16"/>
      <c r="G255" s="16"/>
    </row>
    <row r="256" spans="1:7" x14ac:dyDescent="0.25">
      <c r="A256" s="16"/>
      <c r="B256" s="16"/>
      <c r="C256" s="9" t="s">
        <v>14</v>
      </c>
      <c r="D256" s="9">
        <v>1</v>
      </c>
      <c r="E256" s="16"/>
      <c r="F256" s="16"/>
      <c r="G256" s="16"/>
    </row>
    <row r="257" spans="1:7" x14ac:dyDescent="0.25">
      <c r="A257" s="16"/>
      <c r="B257" s="16"/>
      <c r="C257" s="9" t="s">
        <v>78</v>
      </c>
      <c r="D257" s="9">
        <v>1</v>
      </c>
      <c r="E257" s="16"/>
      <c r="F257" s="16"/>
      <c r="G257" s="16"/>
    </row>
    <row r="258" spans="1:7" ht="23.25" customHeight="1" x14ac:dyDescent="0.25">
      <c r="A258" s="17"/>
      <c r="B258" s="17"/>
      <c r="C258" s="9" t="s">
        <v>18</v>
      </c>
      <c r="D258" s="9">
        <v>1</v>
      </c>
      <c r="E258" s="17"/>
      <c r="F258" s="17"/>
      <c r="G258" s="17"/>
    </row>
    <row r="259" spans="1:7" ht="30" x14ac:dyDescent="0.25">
      <c r="A259" s="18">
        <v>2</v>
      </c>
      <c r="B259" s="18" t="s">
        <v>183</v>
      </c>
      <c r="C259" s="2" t="s">
        <v>18</v>
      </c>
      <c r="D259" s="2">
        <v>3</v>
      </c>
      <c r="E259" s="2" t="s">
        <v>90</v>
      </c>
      <c r="F259" s="2">
        <v>2</v>
      </c>
      <c r="G259" s="18">
        <f>D259+D260+F259+F260</f>
        <v>11</v>
      </c>
    </row>
    <row r="260" spans="1:7" x14ac:dyDescent="0.25">
      <c r="A260" s="20"/>
      <c r="B260" s="20"/>
      <c r="C260" s="2" t="s">
        <v>19</v>
      </c>
      <c r="D260" s="2">
        <v>4</v>
      </c>
      <c r="E260" s="2" t="s">
        <v>184</v>
      </c>
      <c r="F260" s="2">
        <v>2</v>
      </c>
      <c r="G260" s="20"/>
    </row>
    <row r="261" spans="1:7" ht="30" x14ac:dyDescent="0.25">
      <c r="A261" s="15">
        <v>3</v>
      </c>
      <c r="B261" s="15" t="s">
        <v>185</v>
      </c>
      <c r="C261" s="15"/>
      <c r="D261" s="15"/>
      <c r="E261" s="9" t="s">
        <v>186</v>
      </c>
      <c r="F261" s="9">
        <v>3</v>
      </c>
      <c r="G261" s="15">
        <f>F261+F262+F263</f>
        <v>15</v>
      </c>
    </row>
    <row r="262" spans="1:7" x14ac:dyDescent="0.25">
      <c r="A262" s="16"/>
      <c r="B262" s="16"/>
      <c r="C262" s="16"/>
      <c r="D262" s="16"/>
      <c r="E262" s="9" t="s">
        <v>21</v>
      </c>
      <c r="F262" s="9">
        <v>10</v>
      </c>
      <c r="G262" s="16"/>
    </row>
    <row r="263" spans="1:7" x14ac:dyDescent="0.25">
      <c r="A263" s="17"/>
      <c r="B263" s="17"/>
      <c r="C263" s="17"/>
      <c r="D263" s="17"/>
      <c r="E263" s="9" t="s">
        <v>187</v>
      </c>
      <c r="F263" s="9">
        <v>2</v>
      </c>
      <c r="G263" s="17"/>
    </row>
    <row r="264" spans="1:7" ht="30" customHeight="1" x14ac:dyDescent="0.25">
      <c r="A264" s="18">
        <v>4</v>
      </c>
      <c r="B264" s="18" t="s">
        <v>188</v>
      </c>
      <c r="C264" s="2" t="s">
        <v>189</v>
      </c>
      <c r="D264" s="2">
        <v>1</v>
      </c>
      <c r="E264" s="2" t="s">
        <v>48</v>
      </c>
      <c r="F264" s="2">
        <v>4</v>
      </c>
      <c r="G264" s="18">
        <f>D264+D265+D266+D267+D268+D269+D270+D271+F264+F265+F266+F267+F268+F269+F270+F271+F272</f>
        <v>26</v>
      </c>
    </row>
    <row r="265" spans="1:7" x14ac:dyDescent="0.25">
      <c r="A265" s="19"/>
      <c r="B265" s="19"/>
      <c r="C265" s="2" t="s">
        <v>190</v>
      </c>
      <c r="D265" s="2">
        <v>1</v>
      </c>
      <c r="E265" s="2" t="s">
        <v>13</v>
      </c>
      <c r="F265" s="2">
        <v>3</v>
      </c>
      <c r="G265" s="19"/>
    </row>
    <row r="266" spans="1:7" x14ac:dyDescent="0.25">
      <c r="A266" s="19"/>
      <c r="B266" s="19"/>
      <c r="C266" s="2" t="s">
        <v>14</v>
      </c>
      <c r="D266" s="2">
        <v>1</v>
      </c>
      <c r="E266" s="2" t="s">
        <v>134</v>
      </c>
      <c r="F266" s="2">
        <v>2</v>
      </c>
      <c r="G266" s="19"/>
    </row>
    <row r="267" spans="1:7" x14ac:dyDescent="0.25">
      <c r="A267" s="19"/>
      <c r="B267" s="19"/>
      <c r="C267" s="2" t="s">
        <v>191</v>
      </c>
      <c r="D267" s="2">
        <v>1</v>
      </c>
      <c r="E267" s="2" t="s">
        <v>49</v>
      </c>
      <c r="F267" s="2">
        <v>1</v>
      </c>
      <c r="G267" s="19"/>
    </row>
    <row r="268" spans="1:7" x14ac:dyDescent="0.25">
      <c r="A268" s="19"/>
      <c r="B268" s="19"/>
      <c r="C268" s="2" t="s">
        <v>192</v>
      </c>
      <c r="D268" s="2">
        <v>1</v>
      </c>
      <c r="E268" s="2" t="s">
        <v>75</v>
      </c>
      <c r="F268" s="2">
        <v>2</v>
      </c>
      <c r="G268" s="19"/>
    </row>
    <row r="269" spans="1:7" x14ac:dyDescent="0.25">
      <c r="A269" s="19"/>
      <c r="B269" s="19"/>
      <c r="C269" s="2" t="s">
        <v>193</v>
      </c>
      <c r="D269" s="2">
        <v>1</v>
      </c>
      <c r="E269" s="2" t="s">
        <v>195</v>
      </c>
      <c r="F269" s="2">
        <v>1</v>
      </c>
      <c r="G269" s="19"/>
    </row>
    <row r="270" spans="1:7" x14ac:dyDescent="0.25">
      <c r="A270" s="19"/>
      <c r="B270" s="19"/>
      <c r="C270" s="2" t="s">
        <v>194</v>
      </c>
      <c r="D270" s="2">
        <v>1</v>
      </c>
      <c r="E270" s="2" t="s">
        <v>196</v>
      </c>
      <c r="F270" s="2">
        <v>1</v>
      </c>
      <c r="G270" s="19"/>
    </row>
    <row r="271" spans="1:7" x14ac:dyDescent="0.25">
      <c r="A271" s="19"/>
      <c r="B271" s="19"/>
      <c r="C271" s="2" t="s">
        <v>19</v>
      </c>
      <c r="D271" s="2">
        <v>3</v>
      </c>
      <c r="E271" s="2" t="s">
        <v>197</v>
      </c>
      <c r="F271" s="2">
        <v>1</v>
      </c>
      <c r="G271" s="19"/>
    </row>
    <row r="272" spans="1:7" x14ac:dyDescent="0.25">
      <c r="A272" s="20"/>
      <c r="B272" s="20"/>
      <c r="C272" s="2"/>
      <c r="D272" s="2"/>
      <c r="E272" s="2" t="s">
        <v>74</v>
      </c>
      <c r="F272" s="2">
        <v>1</v>
      </c>
      <c r="G272" s="20"/>
    </row>
    <row r="273" spans="1:7" x14ac:dyDescent="0.25">
      <c r="A273" s="15">
        <v>5</v>
      </c>
      <c r="B273" s="15" t="s">
        <v>198</v>
      </c>
      <c r="C273" s="9" t="s">
        <v>82</v>
      </c>
      <c r="D273" s="9">
        <v>1</v>
      </c>
      <c r="E273" s="9" t="s">
        <v>135</v>
      </c>
      <c r="F273" s="9">
        <v>1</v>
      </c>
      <c r="G273" s="15">
        <f>D273+D274+D275+F273+F274+F275+F276+F277+F278+F279</f>
        <v>10</v>
      </c>
    </row>
    <row r="274" spans="1:7" x14ac:dyDescent="0.25">
      <c r="A274" s="16"/>
      <c r="B274" s="16"/>
      <c r="C274" s="9" t="s">
        <v>14</v>
      </c>
      <c r="D274" s="9">
        <v>1</v>
      </c>
      <c r="E274" s="9" t="s">
        <v>12</v>
      </c>
      <c r="F274" s="9">
        <v>1</v>
      </c>
      <c r="G274" s="16"/>
    </row>
    <row r="275" spans="1:7" x14ac:dyDescent="0.25">
      <c r="A275" s="16"/>
      <c r="B275" s="16"/>
      <c r="C275" s="9" t="s">
        <v>67</v>
      </c>
      <c r="D275" s="9">
        <v>1</v>
      </c>
      <c r="E275" s="9" t="s">
        <v>21</v>
      </c>
      <c r="F275" s="9">
        <v>1</v>
      </c>
      <c r="G275" s="16"/>
    </row>
    <row r="276" spans="1:7" x14ac:dyDescent="0.25">
      <c r="A276" s="16"/>
      <c r="B276" s="16"/>
      <c r="C276" s="15"/>
      <c r="D276" s="15"/>
      <c r="E276" s="9" t="s">
        <v>142</v>
      </c>
      <c r="F276" s="9">
        <v>1</v>
      </c>
      <c r="G276" s="16"/>
    </row>
    <row r="277" spans="1:7" ht="30" x14ac:dyDescent="0.25">
      <c r="A277" s="16"/>
      <c r="B277" s="16"/>
      <c r="C277" s="16"/>
      <c r="D277" s="16"/>
      <c r="E277" s="9" t="s">
        <v>16</v>
      </c>
      <c r="F277" s="9">
        <v>1</v>
      </c>
      <c r="G277" s="16"/>
    </row>
    <row r="278" spans="1:7" x14ac:dyDescent="0.25">
      <c r="A278" s="16"/>
      <c r="B278" s="16"/>
      <c r="C278" s="16"/>
      <c r="D278" s="16"/>
      <c r="E278" s="9" t="s">
        <v>145</v>
      </c>
      <c r="F278" s="9">
        <v>1</v>
      </c>
      <c r="G278" s="16"/>
    </row>
    <row r="279" spans="1:7" x14ac:dyDescent="0.25">
      <c r="A279" s="17"/>
      <c r="B279" s="17"/>
      <c r="C279" s="17"/>
      <c r="D279" s="17"/>
      <c r="E279" s="9" t="s">
        <v>53</v>
      </c>
      <c r="F279" s="9">
        <v>1</v>
      </c>
      <c r="G279" s="17"/>
    </row>
    <row r="280" spans="1:7" x14ac:dyDescent="0.25">
      <c r="A280" s="18">
        <v>6</v>
      </c>
      <c r="B280" s="18" t="s">
        <v>199</v>
      </c>
      <c r="C280" s="2" t="s">
        <v>14</v>
      </c>
      <c r="D280" s="2">
        <v>1</v>
      </c>
      <c r="E280" s="2" t="s">
        <v>203</v>
      </c>
      <c r="F280" s="2">
        <v>1</v>
      </c>
      <c r="G280" s="18">
        <f>D280+D281+D282+D283+D284+D285+D286+F280+F281+F282+F283+F284+F285+F286+F287+F288</f>
        <v>25</v>
      </c>
    </row>
    <row r="281" spans="1:7" x14ac:dyDescent="0.25">
      <c r="A281" s="19"/>
      <c r="B281" s="19"/>
      <c r="C281" s="2" t="s">
        <v>42</v>
      </c>
      <c r="D281" s="2">
        <v>1</v>
      </c>
      <c r="E281" s="2" t="s">
        <v>204</v>
      </c>
      <c r="F281" s="2">
        <v>1</v>
      </c>
      <c r="G281" s="19"/>
    </row>
    <row r="282" spans="1:7" x14ac:dyDescent="0.25">
      <c r="A282" s="19"/>
      <c r="B282" s="19"/>
      <c r="C282" s="2" t="s">
        <v>77</v>
      </c>
      <c r="D282" s="2">
        <v>1</v>
      </c>
      <c r="E282" s="2" t="s">
        <v>205</v>
      </c>
      <c r="F282" s="2">
        <v>1</v>
      </c>
      <c r="G282" s="19"/>
    </row>
    <row r="283" spans="1:7" x14ac:dyDescent="0.25">
      <c r="A283" s="19"/>
      <c r="B283" s="19"/>
      <c r="C283" s="2" t="s">
        <v>200</v>
      </c>
      <c r="D283" s="2">
        <v>1</v>
      </c>
      <c r="E283" s="2" t="s">
        <v>206</v>
      </c>
      <c r="F283" s="2">
        <v>1</v>
      </c>
      <c r="G283" s="19"/>
    </row>
    <row r="284" spans="1:7" x14ac:dyDescent="0.25">
      <c r="A284" s="19"/>
      <c r="B284" s="19"/>
      <c r="C284" s="2" t="s">
        <v>201</v>
      </c>
      <c r="D284" s="2">
        <v>1</v>
      </c>
      <c r="E284" s="2" t="s">
        <v>21</v>
      </c>
      <c r="F284" s="2">
        <v>3</v>
      </c>
      <c r="G284" s="19"/>
    </row>
    <row r="285" spans="1:7" x14ac:dyDescent="0.25">
      <c r="A285" s="19"/>
      <c r="B285" s="19"/>
      <c r="C285" s="2" t="s">
        <v>202</v>
      </c>
      <c r="D285" s="2">
        <v>2</v>
      </c>
      <c r="E285" s="2" t="s">
        <v>134</v>
      </c>
      <c r="F285" s="2">
        <v>3</v>
      </c>
      <c r="G285" s="19"/>
    </row>
    <row r="286" spans="1:7" x14ac:dyDescent="0.25">
      <c r="A286" s="19"/>
      <c r="B286" s="19"/>
      <c r="C286" s="2" t="s">
        <v>19</v>
      </c>
      <c r="D286" s="2">
        <v>1</v>
      </c>
      <c r="E286" s="2" t="s">
        <v>12</v>
      </c>
      <c r="F286" s="2">
        <v>3</v>
      </c>
      <c r="G286" s="19"/>
    </row>
    <row r="287" spans="1:7" x14ac:dyDescent="0.25">
      <c r="A287" s="19"/>
      <c r="B287" s="19"/>
      <c r="C287" s="18"/>
      <c r="D287" s="18"/>
      <c r="E287" s="2" t="s">
        <v>23</v>
      </c>
      <c r="F287" s="2">
        <v>1</v>
      </c>
      <c r="G287" s="19"/>
    </row>
    <row r="288" spans="1:7" x14ac:dyDescent="0.25">
      <c r="A288" s="20"/>
      <c r="B288" s="20"/>
      <c r="C288" s="20"/>
      <c r="D288" s="20"/>
      <c r="E288" s="2" t="s">
        <v>13</v>
      </c>
      <c r="F288" s="2">
        <v>3</v>
      </c>
      <c r="G288" s="20"/>
    </row>
    <row r="289" spans="1:7" ht="30" customHeight="1" x14ac:dyDescent="0.25">
      <c r="A289" s="15">
        <v>7</v>
      </c>
      <c r="B289" s="15" t="s">
        <v>207</v>
      </c>
      <c r="C289" s="9" t="s">
        <v>14</v>
      </c>
      <c r="D289" s="9">
        <v>2</v>
      </c>
      <c r="E289" s="9" t="s">
        <v>208</v>
      </c>
      <c r="F289" s="9">
        <v>1</v>
      </c>
      <c r="G289" s="15">
        <f>D289+D290+D291+F289+F290+F291+F292+F293+F294+F295+F296+F297+F298+F299</f>
        <v>28</v>
      </c>
    </row>
    <row r="290" spans="1:7" x14ac:dyDescent="0.25">
      <c r="A290" s="16"/>
      <c r="B290" s="16"/>
      <c r="C290" s="9" t="s">
        <v>57</v>
      </c>
      <c r="D290" s="9">
        <v>1</v>
      </c>
      <c r="E290" s="9" t="s">
        <v>209</v>
      </c>
      <c r="F290" s="9">
        <v>1</v>
      </c>
      <c r="G290" s="16"/>
    </row>
    <row r="291" spans="1:7" ht="30" x14ac:dyDescent="0.25">
      <c r="A291" s="16"/>
      <c r="B291" s="16"/>
      <c r="C291" s="9" t="s">
        <v>38</v>
      </c>
      <c r="D291" s="9">
        <v>2</v>
      </c>
      <c r="E291" s="9" t="s">
        <v>9</v>
      </c>
      <c r="F291" s="9">
        <v>6</v>
      </c>
      <c r="G291" s="16"/>
    </row>
    <row r="292" spans="1:7" x14ac:dyDescent="0.25">
      <c r="A292" s="16"/>
      <c r="B292" s="16"/>
      <c r="C292" s="15"/>
      <c r="D292" s="15"/>
      <c r="E292" s="9" t="s">
        <v>12</v>
      </c>
      <c r="F292" s="9">
        <v>5</v>
      </c>
      <c r="G292" s="16"/>
    </row>
    <row r="293" spans="1:7" x14ac:dyDescent="0.25">
      <c r="A293" s="16"/>
      <c r="B293" s="16"/>
      <c r="C293" s="16"/>
      <c r="D293" s="16"/>
      <c r="E293" s="9" t="s">
        <v>13</v>
      </c>
      <c r="F293" s="9">
        <v>2</v>
      </c>
      <c r="G293" s="16"/>
    </row>
    <row r="294" spans="1:7" ht="30" x14ac:dyDescent="0.25">
      <c r="A294" s="16"/>
      <c r="B294" s="16"/>
      <c r="C294" s="16"/>
      <c r="D294" s="16"/>
      <c r="E294" s="9" t="s">
        <v>16</v>
      </c>
      <c r="F294" s="9">
        <v>1</v>
      </c>
      <c r="G294" s="16"/>
    </row>
    <row r="295" spans="1:7" x14ac:dyDescent="0.25">
      <c r="A295" s="16"/>
      <c r="B295" s="16"/>
      <c r="C295" s="16"/>
      <c r="D295" s="16"/>
      <c r="E295" s="9" t="s">
        <v>210</v>
      </c>
      <c r="F295" s="9">
        <v>1</v>
      </c>
      <c r="G295" s="16"/>
    </row>
    <row r="296" spans="1:7" x14ac:dyDescent="0.25">
      <c r="A296" s="16"/>
      <c r="B296" s="16"/>
      <c r="C296" s="16"/>
      <c r="D296" s="16"/>
      <c r="E296" s="9" t="s">
        <v>211</v>
      </c>
      <c r="F296" s="9">
        <v>1</v>
      </c>
      <c r="G296" s="16"/>
    </row>
    <row r="297" spans="1:7" x14ac:dyDescent="0.25">
      <c r="A297" s="16"/>
      <c r="B297" s="16"/>
      <c r="C297" s="16"/>
      <c r="D297" s="16"/>
      <c r="E297" s="9" t="s">
        <v>212</v>
      </c>
      <c r="F297" s="9">
        <v>2</v>
      </c>
      <c r="G297" s="16"/>
    </row>
    <row r="298" spans="1:7" x14ac:dyDescent="0.25">
      <c r="A298" s="16"/>
      <c r="B298" s="16"/>
      <c r="C298" s="16"/>
      <c r="D298" s="16"/>
      <c r="E298" s="9" t="s">
        <v>49</v>
      </c>
      <c r="F298" s="9">
        <v>1</v>
      </c>
      <c r="G298" s="16"/>
    </row>
    <row r="299" spans="1:7" x14ac:dyDescent="0.25">
      <c r="A299" s="17"/>
      <c r="B299" s="17"/>
      <c r="C299" s="17"/>
      <c r="D299" s="17"/>
      <c r="E299" s="9" t="s">
        <v>21</v>
      </c>
      <c r="F299" s="9">
        <v>2</v>
      </c>
      <c r="G299" s="17"/>
    </row>
    <row r="300" spans="1:7" ht="60" customHeight="1" x14ac:dyDescent="0.25">
      <c r="A300" s="18">
        <v>8</v>
      </c>
      <c r="B300" s="18" t="s">
        <v>213</v>
      </c>
      <c r="C300" s="2" t="s">
        <v>67</v>
      </c>
      <c r="D300" s="2">
        <v>1</v>
      </c>
      <c r="E300" s="2" t="s">
        <v>147</v>
      </c>
      <c r="F300" s="2">
        <v>2</v>
      </c>
      <c r="G300" s="18">
        <f>D300+D301+D302+D303+F300+F301+F302+F303</f>
        <v>14</v>
      </c>
    </row>
    <row r="301" spans="1:7" x14ac:dyDescent="0.25">
      <c r="A301" s="19"/>
      <c r="B301" s="19"/>
      <c r="C301" s="2" t="s">
        <v>118</v>
      </c>
      <c r="D301" s="2">
        <v>1</v>
      </c>
      <c r="E301" s="2" t="s">
        <v>75</v>
      </c>
      <c r="F301" s="2">
        <v>1</v>
      </c>
      <c r="G301" s="19"/>
    </row>
    <row r="302" spans="1:7" ht="30" x14ac:dyDescent="0.25">
      <c r="A302" s="19"/>
      <c r="B302" s="19"/>
      <c r="C302" s="2" t="s">
        <v>18</v>
      </c>
      <c r="D302" s="2">
        <v>3</v>
      </c>
      <c r="E302" s="2" t="s">
        <v>48</v>
      </c>
      <c r="F302" s="2">
        <v>1</v>
      </c>
      <c r="G302" s="19"/>
    </row>
    <row r="303" spans="1:7" ht="45" x14ac:dyDescent="0.25">
      <c r="A303" s="20"/>
      <c r="B303" s="20"/>
      <c r="C303" s="2" t="s">
        <v>38</v>
      </c>
      <c r="D303" s="2">
        <v>3</v>
      </c>
      <c r="E303" s="2" t="s">
        <v>214</v>
      </c>
      <c r="F303" s="2">
        <v>2</v>
      </c>
      <c r="G303" s="20"/>
    </row>
    <row r="304" spans="1:7" x14ac:dyDescent="0.25">
      <c r="A304" s="15">
        <v>9</v>
      </c>
      <c r="B304" s="15" t="s">
        <v>215</v>
      </c>
      <c r="C304" s="9" t="s">
        <v>14</v>
      </c>
      <c r="D304" s="9">
        <v>2</v>
      </c>
      <c r="E304" s="15"/>
      <c r="F304" s="15"/>
      <c r="G304" s="15">
        <f>D304+D305+D306+D307+D308</f>
        <v>7</v>
      </c>
    </row>
    <row r="305" spans="1:7" x14ac:dyDescent="0.25">
      <c r="A305" s="16"/>
      <c r="B305" s="16"/>
      <c r="C305" s="9" t="s">
        <v>216</v>
      </c>
      <c r="D305" s="9">
        <v>2</v>
      </c>
      <c r="E305" s="16"/>
      <c r="F305" s="16"/>
      <c r="G305" s="16"/>
    </row>
    <row r="306" spans="1:7" x14ac:dyDescent="0.25">
      <c r="A306" s="16"/>
      <c r="B306" s="16"/>
      <c r="C306" s="9" t="s">
        <v>43</v>
      </c>
      <c r="D306" s="9">
        <v>1</v>
      </c>
      <c r="E306" s="16"/>
      <c r="F306" s="16"/>
      <c r="G306" s="16"/>
    </row>
    <row r="307" spans="1:7" ht="30" x14ac:dyDescent="0.25">
      <c r="A307" s="16"/>
      <c r="B307" s="16"/>
      <c r="C307" s="9" t="s">
        <v>18</v>
      </c>
      <c r="D307" s="9">
        <v>1</v>
      </c>
      <c r="E307" s="16"/>
      <c r="F307" s="16"/>
      <c r="G307" s="16"/>
    </row>
    <row r="308" spans="1:7" ht="30" x14ac:dyDescent="0.25">
      <c r="A308" s="17"/>
      <c r="B308" s="17"/>
      <c r="C308" s="9" t="s">
        <v>218</v>
      </c>
      <c r="D308" s="9">
        <v>1</v>
      </c>
      <c r="E308" s="17"/>
      <c r="F308" s="17"/>
      <c r="G308" s="17"/>
    </row>
    <row r="309" spans="1:7" x14ac:dyDescent="0.25">
      <c r="A309" s="18">
        <v>10</v>
      </c>
      <c r="B309" s="18" t="s">
        <v>217</v>
      </c>
      <c r="C309" s="2" t="s">
        <v>14</v>
      </c>
      <c r="D309" s="2">
        <v>1</v>
      </c>
      <c r="E309" s="2" t="s">
        <v>12</v>
      </c>
      <c r="F309" s="2">
        <v>3</v>
      </c>
      <c r="G309" s="18">
        <f>D309+D310+D311+D312+D313+D314+D315+D316+D317+F309+F310</f>
        <v>14</v>
      </c>
    </row>
    <row r="310" spans="1:7" x14ac:dyDescent="0.25">
      <c r="A310" s="19"/>
      <c r="B310" s="19"/>
      <c r="C310" s="2" t="s">
        <v>42</v>
      </c>
      <c r="D310" s="2">
        <v>1</v>
      </c>
      <c r="E310" s="2" t="s">
        <v>9</v>
      </c>
      <c r="F310" s="2">
        <v>2</v>
      </c>
      <c r="G310" s="19"/>
    </row>
    <row r="311" spans="1:7" x14ac:dyDescent="0.25">
      <c r="A311" s="19"/>
      <c r="B311" s="19"/>
      <c r="C311" s="2" t="s">
        <v>82</v>
      </c>
      <c r="D311" s="2">
        <v>1</v>
      </c>
      <c r="E311" s="18"/>
      <c r="F311" s="18"/>
      <c r="G311" s="19"/>
    </row>
    <row r="312" spans="1:7" x14ac:dyDescent="0.25">
      <c r="A312" s="19"/>
      <c r="B312" s="19"/>
      <c r="C312" s="2" t="s">
        <v>67</v>
      </c>
      <c r="D312" s="2">
        <v>1</v>
      </c>
      <c r="E312" s="19"/>
      <c r="F312" s="19"/>
      <c r="G312" s="19"/>
    </row>
    <row r="313" spans="1:7" x14ac:dyDescent="0.25">
      <c r="A313" s="19"/>
      <c r="B313" s="19"/>
      <c r="C313" s="2" t="s">
        <v>116</v>
      </c>
      <c r="D313" s="2">
        <v>1</v>
      </c>
      <c r="E313" s="19"/>
      <c r="F313" s="19"/>
      <c r="G313" s="19"/>
    </row>
    <row r="314" spans="1:7" x14ac:dyDescent="0.25">
      <c r="A314" s="19"/>
      <c r="B314" s="19"/>
      <c r="C314" s="2" t="s">
        <v>219</v>
      </c>
      <c r="D314" s="2">
        <v>1</v>
      </c>
      <c r="E314" s="19"/>
      <c r="F314" s="19"/>
      <c r="G314" s="19"/>
    </row>
    <row r="315" spans="1:7" x14ac:dyDescent="0.25">
      <c r="A315" s="19"/>
      <c r="B315" s="19"/>
      <c r="C315" s="2" t="s">
        <v>58</v>
      </c>
      <c r="D315" s="2">
        <v>1</v>
      </c>
      <c r="E315" s="19"/>
      <c r="F315" s="19"/>
      <c r="G315" s="19"/>
    </row>
    <row r="316" spans="1:7" x14ac:dyDescent="0.25">
      <c r="A316" s="19"/>
      <c r="B316" s="19"/>
      <c r="C316" s="2" t="s">
        <v>69</v>
      </c>
      <c r="D316" s="2">
        <v>1</v>
      </c>
      <c r="E316" s="19"/>
      <c r="F316" s="19"/>
      <c r="G316" s="19"/>
    </row>
    <row r="317" spans="1:7" x14ac:dyDescent="0.25">
      <c r="A317" s="20"/>
      <c r="B317" s="20"/>
      <c r="C317" s="2" t="s">
        <v>78</v>
      </c>
      <c r="D317" s="2">
        <v>1</v>
      </c>
      <c r="E317" s="20"/>
      <c r="F317" s="20"/>
      <c r="G317" s="20"/>
    </row>
    <row r="318" spans="1:7" ht="30" customHeight="1" x14ac:dyDescent="0.25">
      <c r="A318" s="15">
        <v>11</v>
      </c>
      <c r="B318" s="15" t="s">
        <v>220</v>
      </c>
      <c r="C318" s="15"/>
      <c r="D318" s="15"/>
      <c r="E318" s="9" t="s">
        <v>21</v>
      </c>
      <c r="F318" s="9">
        <v>4</v>
      </c>
      <c r="G318" s="15">
        <f>F318+F319+F320+F321+F322+F323+F324</f>
        <v>14</v>
      </c>
    </row>
    <row r="319" spans="1:7" x14ac:dyDescent="0.25">
      <c r="A319" s="16"/>
      <c r="B319" s="16"/>
      <c r="C319" s="16"/>
      <c r="D319" s="16"/>
      <c r="E319" s="9" t="s">
        <v>12</v>
      </c>
      <c r="F319" s="9">
        <v>2</v>
      </c>
      <c r="G319" s="16"/>
    </row>
    <row r="320" spans="1:7" x14ac:dyDescent="0.25">
      <c r="A320" s="16"/>
      <c r="B320" s="16"/>
      <c r="C320" s="16"/>
      <c r="D320" s="16"/>
      <c r="E320" s="9" t="s">
        <v>48</v>
      </c>
      <c r="F320" s="9">
        <v>1</v>
      </c>
      <c r="G320" s="16"/>
    </row>
    <row r="321" spans="1:7" x14ac:dyDescent="0.25">
      <c r="A321" s="16"/>
      <c r="B321" s="16"/>
      <c r="C321" s="16"/>
      <c r="D321" s="16"/>
      <c r="E321" s="9" t="s">
        <v>23</v>
      </c>
      <c r="F321" s="9">
        <v>3</v>
      </c>
      <c r="G321" s="16"/>
    </row>
    <row r="322" spans="1:7" x14ac:dyDescent="0.25">
      <c r="A322" s="16"/>
      <c r="B322" s="16"/>
      <c r="C322" s="16"/>
      <c r="D322" s="16"/>
      <c r="E322" s="9" t="s">
        <v>13</v>
      </c>
      <c r="F322" s="9">
        <v>1</v>
      </c>
      <c r="G322" s="16"/>
    </row>
    <row r="323" spans="1:7" x14ac:dyDescent="0.25">
      <c r="A323" s="16"/>
      <c r="B323" s="16"/>
      <c r="C323" s="16"/>
      <c r="D323" s="16"/>
      <c r="E323" s="9" t="s">
        <v>134</v>
      </c>
      <c r="F323" s="9">
        <v>2</v>
      </c>
      <c r="G323" s="16"/>
    </row>
    <row r="324" spans="1:7" x14ac:dyDescent="0.25">
      <c r="A324" s="17"/>
      <c r="B324" s="17"/>
      <c r="C324" s="17"/>
      <c r="D324" s="17"/>
      <c r="E324" s="9" t="s">
        <v>126</v>
      </c>
      <c r="F324" s="9">
        <v>1</v>
      </c>
      <c r="G324" s="17"/>
    </row>
    <row r="325" spans="1:7" ht="30" x14ac:dyDescent="0.25">
      <c r="A325" s="18">
        <v>12</v>
      </c>
      <c r="B325" s="18" t="s">
        <v>221</v>
      </c>
      <c r="C325" s="2" t="s">
        <v>38</v>
      </c>
      <c r="D325" s="2">
        <v>1</v>
      </c>
      <c r="E325" s="2" t="s">
        <v>9</v>
      </c>
      <c r="F325" s="2">
        <v>1</v>
      </c>
      <c r="G325" s="18">
        <f>D325+D326+F325+F326+F327+F328</f>
        <v>7</v>
      </c>
    </row>
    <row r="326" spans="1:7" ht="30" x14ac:dyDescent="0.25">
      <c r="A326" s="19"/>
      <c r="B326" s="19"/>
      <c r="C326" s="2" t="s">
        <v>18</v>
      </c>
      <c r="D326" s="2">
        <v>1</v>
      </c>
      <c r="E326" s="2" t="s">
        <v>23</v>
      </c>
      <c r="F326" s="2">
        <v>1</v>
      </c>
      <c r="G326" s="19"/>
    </row>
    <row r="327" spans="1:7" x14ac:dyDescent="0.25">
      <c r="A327" s="19"/>
      <c r="B327" s="19"/>
      <c r="C327" s="18"/>
      <c r="D327" s="18"/>
      <c r="E327" s="2" t="s">
        <v>222</v>
      </c>
      <c r="F327" s="2">
        <v>1</v>
      </c>
      <c r="G327" s="19"/>
    </row>
    <row r="328" spans="1:7" x14ac:dyDescent="0.25">
      <c r="A328" s="20"/>
      <c r="B328" s="20"/>
      <c r="C328" s="20"/>
      <c r="D328" s="20"/>
      <c r="E328" s="2" t="s">
        <v>21</v>
      </c>
      <c r="F328" s="2">
        <v>2</v>
      </c>
      <c r="G328" s="20"/>
    </row>
    <row r="329" spans="1:7" x14ac:dyDescent="0.25">
      <c r="A329" s="15">
        <v>13</v>
      </c>
      <c r="B329" s="15" t="s">
        <v>223</v>
      </c>
      <c r="C329" s="9" t="s">
        <v>224</v>
      </c>
      <c r="D329" s="9">
        <v>1</v>
      </c>
      <c r="E329" s="9" t="s">
        <v>126</v>
      </c>
      <c r="F329" s="9">
        <v>2</v>
      </c>
      <c r="G329" s="15">
        <f>D329+D330+D331+D332+F329+F330+F331+F332+F333+F334+F335</f>
        <v>19</v>
      </c>
    </row>
    <row r="330" spans="1:7" x14ac:dyDescent="0.25">
      <c r="A330" s="16"/>
      <c r="B330" s="16"/>
      <c r="C330" s="9" t="s">
        <v>225</v>
      </c>
      <c r="D330" s="9">
        <v>1</v>
      </c>
      <c r="E330" s="9" t="s">
        <v>21</v>
      </c>
      <c r="F330" s="9">
        <v>3</v>
      </c>
      <c r="G330" s="16"/>
    </row>
    <row r="331" spans="1:7" ht="30" x14ac:dyDescent="0.25">
      <c r="A331" s="16"/>
      <c r="B331" s="16"/>
      <c r="C331" s="9" t="s">
        <v>18</v>
      </c>
      <c r="D331" s="9">
        <v>2</v>
      </c>
      <c r="E331" s="9" t="s">
        <v>9</v>
      </c>
      <c r="F331" s="9">
        <v>1</v>
      </c>
      <c r="G331" s="16"/>
    </row>
    <row r="332" spans="1:7" x14ac:dyDescent="0.25">
      <c r="A332" s="16"/>
      <c r="B332" s="16"/>
      <c r="C332" s="9" t="s">
        <v>19</v>
      </c>
      <c r="D332" s="9">
        <v>3</v>
      </c>
      <c r="E332" s="9" t="s">
        <v>13</v>
      </c>
      <c r="F332" s="9">
        <v>2</v>
      </c>
      <c r="G332" s="16"/>
    </row>
    <row r="333" spans="1:7" x14ac:dyDescent="0.25">
      <c r="A333" s="16"/>
      <c r="B333" s="16"/>
      <c r="C333" s="15"/>
      <c r="D333" s="15"/>
      <c r="E333" s="9" t="s">
        <v>12</v>
      </c>
      <c r="F333" s="9">
        <v>2</v>
      </c>
      <c r="G333" s="16"/>
    </row>
    <row r="334" spans="1:7" x14ac:dyDescent="0.25">
      <c r="A334" s="16"/>
      <c r="B334" s="16"/>
      <c r="C334" s="16"/>
      <c r="D334" s="16"/>
      <c r="E334" s="9" t="s">
        <v>226</v>
      </c>
      <c r="F334" s="9">
        <v>1</v>
      </c>
      <c r="G334" s="16"/>
    </row>
    <row r="335" spans="1:7" x14ac:dyDescent="0.25">
      <c r="A335" s="17"/>
      <c r="B335" s="17"/>
      <c r="C335" s="17"/>
      <c r="D335" s="17"/>
      <c r="E335" s="9" t="s">
        <v>227</v>
      </c>
      <c r="F335" s="9">
        <v>1</v>
      </c>
      <c r="G335" s="17"/>
    </row>
    <row r="336" spans="1:7" ht="30" x14ac:dyDescent="0.25">
      <c r="A336" s="7">
        <v>14</v>
      </c>
      <c r="B336" s="7" t="s">
        <v>228</v>
      </c>
      <c r="C336" s="2" t="s">
        <v>18</v>
      </c>
      <c r="D336" s="2">
        <v>2</v>
      </c>
      <c r="E336" s="2" t="s">
        <v>229</v>
      </c>
      <c r="F336" s="2">
        <v>1</v>
      </c>
      <c r="G336" s="7">
        <f>D336+F336</f>
        <v>3</v>
      </c>
    </row>
    <row r="337" spans="1:7" x14ac:dyDescent="0.25">
      <c r="A337" s="15">
        <v>15</v>
      </c>
      <c r="B337" s="15" t="s">
        <v>230</v>
      </c>
      <c r="C337" s="9" t="s">
        <v>14</v>
      </c>
      <c r="D337" s="9">
        <v>1</v>
      </c>
      <c r="E337" s="15"/>
      <c r="F337" s="15"/>
      <c r="G337" s="15">
        <f>D337+D338+D339</f>
        <v>4</v>
      </c>
    </row>
    <row r="338" spans="1:7" ht="30" x14ac:dyDescent="0.25">
      <c r="A338" s="16"/>
      <c r="B338" s="16"/>
      <c r="C338" s="9" t="s">
        <v>38</v>
      </c>
      <c r="D338" s="9">
        <v>2</v>
      </c>
      <c r="E338" s="16"/>
      <c r="F338" s="16"/>
      <c r="G338" s="16"/>
    </row>
    <row r="339" spans="1:7" ht="30" x14ac:dyDescent="0.25">
      <c r="A339" s="17"/>
      <c r="B339" s="17"/>
      <c r="C339" s="9" t="s">
        <v>18</v>
      </c>
      <c r="D339" s="9">
        <v>1</v>
      </c>
      <c r="E339" s="17"/>
      <c r="F339" s="17"/>
      <c r="G339" s="17"/>
    </row>
    <row r="340" spans="1:7" ht="30" x14ac:dyDescent="0.25">
      <c r="A340" s="13"/>
      <c r="B340" s="12" t="s">
        <v>237</v>
      </c>
      <c r="C340" s="12" t="s">
        <v>233</v>
      </c>
      <c r="D340" s="13">
        <f>SUM(D253:D339)</f>
        <v>78</v>
      </c>
      <c r="E340" s="12" t="s">
        <v>234</v>
      </c>
      <c r="F340" s="13">
        <f>SUM(F253:F339)</f>
        <v>125</v>
      </c>
      <c r="G340" s="13">
        <f>D340+F340</f>
        <v>203</v>
      </c>
    </row>
    <row r="341" spans="1:7" ht="69" customHeight="1" x14ac:dyDescent="0.25">
      <c r="A341" s="10"/>
      <c r="B341" s="10"/>
      <c r="C341" s="14" t="s">
        <v>238</v>
      </c>
      <c r="D341" s="14">
        <f>D340+D251+D121+D68</f>
        <v>435</v>
      </c>
      <c r="E341" s="14" t="s">
        <v>239</v>
      </c>
      <c r="F341" s="14">
        <f>F340+F251+F121+F68</f>
        <v>555</v>
      </c>
      <c r="G341" s="14">
        <f>D341+F341</f>
        <v>990</v>
      </c>
    </row>
    <row r="342" spans="1:7" x14ac:dyDescent="0.25">
      <c r="A342" s="10"/>
      <c r="B342" s="10"/>
      <c r="C342" s="10"/>
      <c r="D342" s="10"/>
      <c r="E342" s="10"/>
      <c r="F342" s="10"/>
      <c r="G342" s="10"/>
    </row>
    <row r="343" spans="1:7" x14ac:dyDescent="0.25">
      <c r="A343" s="10"/>
      <c r="B343" s="10"/>
      <c r="C343" s="10"/>
      <c r="D343" s="10"/>
      <c r="E343" s="10"/>
      <c r="F343" s="10"/>
      <c r="G343" s="10"/>
    </row>
    <row r="344" spans="1:7" x14ac:dyDescent="0.25">
      <c r="A344" s="10"/>
      <c r="B344" s="10"/>
      <c r="C344" s="10"/>
      <c r="D344" s="10"/>
      <c r="E344" s="10"/>
      <c r="F344" s="10"/>
      <c r="G344" s="10"/>
    </row>
    <row r="345" spans="1:7" x14ac:dyDescent="0.25">
      <c r="A345" s="10"/>
      <c r="B345" s="10"/>
      <c r="C345" s="10"/>
      <c r="D345" s="10"/>
      <c r="E345" s="10"/>
      <c r="F345" s="10"/>
      <c r="G345" s="10"/>
    </row>
    <row r="346" spans="1:7" x14ac:dyDescent="0.25">
      <c r="A346" s="10"/>
      <c r="B346" s="10"/>
      <c r="C346" s="10"/>
      <c r="D346" s="10"/>
      <c r="E346" s="10"/>
      <c r="F346" s="10"/>
      <c r="G346" s="10"/>
    </row>
    <row r="347" spans="1:7" x14ac:dyDescent="0.25">
      <c r="A347" s="10"/>
      <c r="B347" s="10"/>
      <c r="C347" s="10"/>
      <c r="D347" s="10"/>
      <c r="E347" s="10"/>
      <c r="F347" s="10"/>
      <c r="G347" s="10"/>
    </row>
    <row r="348" spans="1:7" x14ac:dyDescent="0.25">
      <c r="A348" s="10"/>
      <c r="B348" s="10"/>
      <c r="C348" s="10"/>
      <c r="D348" s="10"/>
      <c r="E348" s="10"/>
      <c r="F348" s="10"/>
      <c r="G348" s="10"/>
    </row>
    <row r="349" spans="1:7" x14ac:dyDescent="0.25">
      <c r="A349" s="10"/>
      <c r="B349" s="10"/>
      <c r="C349" s="10"/>
      <c r="D349" s="10"/>
      <c r="E349" s="10"/>
      <c r="F349" s="10"/>
      <c r="G349" s="10"/>
    </row>
    <row r="350" spans="1:7" x14ac:dyDescent="0.25">
      <c r="A350" s="10"/>
      <c r="B350" s="10"/>
      <c r="C350" s="10"/>
      <c r="D350" s="10"/>
      <c r="E350" s="10"/>
      <c r="F350" s="10"/>
      <c r="G350" s="10"/>
    </row>
    <row r="351" spans="1:7" x14ac:dyDescent="0.25">
      <c r="A351" s="10"/>
      <c r="B351" s="10"/>
      <c r="C351" s="10"/>
      <c r="D351" s="10"/>
      <c r="E351" s="10"/>
      <c r="F351" s="10"/>
      <c r="G351" s="10"/>
    </row>
    <row r="352" spans="1:7" x14ac:dyDescent="0.25">
      <c r="A352" s="10"/>
      <c r="B352" s="10"/>
      <c r="C352" s="10"/>
      <c r="D352" s="10"/>
      <c r="E352" s="10"/>
      <c r="F352" s="10"/>
      <c r="G352" s="10"/>
    </row>
    <row r="353" spans="1:7" x14ac:dyDescent="0.25">
      <c r="A353" s="10"/>
      <c r="B353" s="10"/>
      <c r="C353" s="10"/>
      <c r="D353" s="10"/>
      <c r="E353" s="10"/>
      <c r="F353" s="10"/>
      <c r="G353" s="10"/>
    </row>
    <row r="354" spans="1:7" x14ac:dyDescent="0.25">
      <c r="A354" s="10"/>
      <c r="B354" s="10"/>
      <c r="C354" s="10"/>
      <c r="D354" s="10"/>
      <c r="E354" s="10"/>
      <c r="F354" s="10"/>
      <c r="G354" s="10"/>
    </row>
    <row r="355" spans="1:7" x14ac:dyDescent="0.25">
      <c r="A355" s="10"/>
      <c r="B355" s="10"/>
      <c r="C355" s="10"/>
      <c r="D355" s="10"/>
      <c r="E355" s="10"/>
      <c r="F355" s="10"/>
      <c r="G355" s="10"/>
    </row>
  </sheetData>
  <mergeCells count="235">
    <mergeCell ref="G300:G303"/>
    <mergeCell ref="B300:B303"/>
    <mergeCell ref="A300:A303"/>
    <mergeCell ref="G273:G279"/>
    <mergeCell ref="B273:B279"/>
    <mergeCell ref="A273:A279"/>
    <mergeCell ref="B280:B288"/>
    <mergeCell ref="A280:A288"/>
    <mergeCell ref="G280:G288"/>
    <mergeCell ref="G289:G299"/>
    <mergeCell ref="B289:B299"/>
    <mergeCell ref="A289:A299"/>
    <mergeCell ref="C292:C299"/>
    <mergeCell ref="D292:D299"/>
    <mergeCell ref="C287:C288"/>
    <mergeCell ref="D287:D288"/>
    <mergeCell ref="C276:C279"/>
    <mergeCell ref="D276:D279"/>
    <mergeCell ref="G259:G260"/>
    <mergeCell ref="B259:B260"/>
    <mergeCell ref="A259:A260"/>
    <mergeCell ref="G261:G263"/>
    <mergeCell ref="D261:D263"/>
    <mergeCell ref="C261:C263"/>
    <mergeCell ref="B261:B263"/>
    <mergeCell ref="A261:A263"/>
    <mergeCell ref="B264:B272"/>
    <mergeCell ref="A264:A272"/>
    <mergeCell ref="G264:G272"/>
    <mergeCell ref="G186:G190"/>
    <mergeCell ref="B186:B190"/>
    <mergeCell ref="A186:A190"/>
    <mergeCell ref="B160:B171"/>
    <mergeCell ref="A160:A171"/>
    <mergeCell ref="G160:G171"/>
    <mergeCell ref="B173:B185"/>
    <mergeCell ref="G173:G185"/>
    <mergeCell ref="A173:A185"/>
    <mergeCell ref="B29:B30"/>
    <mergeCell ref="A29:A30"/>
    <mergeCell ref="C29:C30"/>
    <mergeCell ref="D29:D30"/>
    <mergeCell ref="G29:G30"/>
    <mergeCell ref="B142:B154"/>
    <mergeCell ref="A142:A154"/>
    <mergeCell ref="G142:G154"/>
    <mergeCell ref="G155:G159"/>
    <mergeCell ref="B155:B159"/>
    <mergeCell ref="A155:A159"/>
    <mergeCell ref="A62:A67"/>
    <mergeCell ref="B62:B67"/>
    <mergeCell ref="G62:G67"/>
    <mergeCell ref="G31:G34"/>
    <mergeCell ref="B35:B48"/>
    <mergeCell ref="A35:A48"/>
    <mergeCell ref="G35:G48"/>
    <mergeCell ref="A59:A61"/>
    <mergeCell ref="B59:B61"/>
    <mergeCell ref="C59:C61"/>
    <mergeCell ref="D59:D61"/>
    <mergeCell ref="G59:G61"/>
    <mergeCell ref="G49:G58"/>
    <mergeCell ref="A12:A20"/>
    <mergeCell ref="G12:G20"/>
    <mergeCell ref="B21:B23"/>
    <mergeCell ref="A21:A23"/>
    <mergeCell ref="G21:G23"/>
    <mergeCell ref="B24:B28"/>
    <mergeCell ref="A24:A28"/>
    <mergeCell ref="G24:G28"/>
    <mergeCell ref="C22:C23"/>
    <mergeCell ref="D22:D23"/>
    <mergeCell ref="A110:A115"/>
    <mergeCell ref="E110:E115"/>
    <mergeCell ref="A49:A58"/>
    <mergeCell ref="B49:B58"/>
    <mergeCell ref="B31:B34"/>
    <mergeCell ref="A31:A34"/>
    <mergeCell ref="E31:E34"/>
    <mergeCell ref="F31:F34"/>
    <mergeCell ref="B78:B83"/>
    <mergeCell ref="A78:A83"/>
    <mergeCell ref="E49:E58"/>
    <mergeCell ref="F49:F58"/>
    <mergeCell ref="F71:F77"/>
    <mergeCell ref="C212:C213"/>
    <mergeCell ref="D212:D213"/>
    <mergeCell ref="B84:B91"/>
    <mergeCell ref="A84:A91"/>
    <mergeCell ref="G84:G91"/>
    <mergeCell ref="A69:G69"/>
    <mergeCell ref="B70:B77"/>
    <mergeCell ref="A70:A77"/>
    <mergeCell ref="G70:G77"/>
    <mergeCell ref="B123:B130"/>
    <mergeCell ref="A123:A130"/>
    <mergeCell ref="G123:G130"/>
    <mergeCell ref="B92:B96"/>
    <mergeCell ref="A92:A96"/>
    <mergeCell ref="G92:G96"/>
    <mergeCell ref="B97:B102"/>
    <mergeCell ref="A97:A102"/>
    <mergeCell ref="G97:G102"/>
    <mergeCell ref="B103:B109"/>
    <mergeCell ref="A103:A109"/>
    <mergeCell ref="E103:E109"/>
    <mergeCell ref="F103:F109"/>
    <mergeCell ref="G103:G109"/>
    <mergeCell ref="B110:B115"/>
    <mergeCell ref="B191:B194"/>
    <mergeCell ref="A191:A194"/>
    <mergeCell ref="G191:G194"/>
    <mergeCell ref="B195:B207"/>
    <mergeCell ref="A195:A207"/>
    <mergeCell ref="G195:G207"/>
    <mergeCell ref="B131:B138"/>
    <mergeCell ref="B238:B244"/>
    <mergeCell ref="A238:A244"/>
    <mergeCell ref="G238:G244"/>
    <mergeCell ref="G231:G237"/>
    <mergeCell ref="B231:B237"/>
    <mergeCell ref="A231:A237"/>
    <mergeCell ref="E235:E237"/>
    <mergeCell ref="E241:E244"/>
    <mergeCell ref="G214:G217"/>
    <mergeCell ref="B214:B217"/>
    <mergeCell ref="A214:A217"/>
    <mergeCell ref="B208:B211"/>
    <mergeCell ref="A208:A211"/>
    <mergeCell ref="G208:G211"/>
    <mergeCell ref="G212:G213"/>
    <mergeCell ref="B212:B213"/>
    <mergeCell ref="A212:A213"/>
    <mergeCell ref="F110:F115"/>
    <mergeCell ref="G110:G115"/>
    <mergeCell ref="G218:G230"/>
    <mergeCell ref="B218:B230"/>
    <mergeCell ref="A218:A230"/>
    <mergeCell ref="A131:A138"/>
    <mergeCell ref="G131:G138"/>
    <mergeCell ref="G139:G141"/>
    <mergeCell ref="B139:B141"/>
    <mergeCell ref="A139:A141"/>
    <mergeCell ref="B116:B120"/>
    <mergeCell ref="A116:A120"/>
    <mergeCell ref="G116:G120"/>
    <mergeCell ref="A122:G122"/>
    <mergeCell ref="E169:E171"/>
    <mergeCell ref="F169:F171"/>
    <mergeCell ref="C181:C185"/>
    <mergeCell ref="D181:D185"/>
    <mergeCell ref="C200:C207"/>
    <mergeCell ref="D200:D207"/>
    <mergeCell ref="C210:C211"/>
    <mergeCell ref="D210:D211"/>
    <mergeCell ref="C227:C230"/>
    <mergeCell ref="D227:D230"/>
    <mergeCell ref="A252:G252"/>
    <mergeCell ref="B253:B258"/>
    <mergeCell ref="A253:A258"/>
    <mergeCell ref="E253:E258"/>
    <mergeCell ref="F253:F258"/>
    <mergeCell ref="G253:G258"/>
    <mergeCell ref="B245:B250"/>
    <mergeCell ref="A245:A250"/>
    <mergeCell ref="G245:G250"/>
    <mergeCell ref="E247:E250"/>
    <mergeCell ref="G329:G335"/>
    <mergeCell ref="C333:C335"/>
    <mergeCell ref="D333:D335"/>
    <mergeCell ref="B329:B335"/>
    <mergeCell ref="A329:A335"/>
    <mergeCell ref="G304:G308"/>
    <mergeCell ref="B304:B308"/>
    <mergeCell ref="A304:A308"/>
    <mergeCell ref="G309:G317"/>
    <mergeCell ref="B309:B317"/>
    <mergeCell ref="A309:A317"/>
    <mergeCell ref="G318:G324"/>
    <mergeCell ref="D318:D324"/>
    <mergeCell ref="C318:C324"/>
    <mergeCell ref="B318:B324"/>
    <mergeCell ref="A318:A324"/>
    <mergeCell ref="E304:E308"/>
    <mergeCell ref="F304:F308"/>
    <mergeCell ref="E311:E317"/>
    <mergeCell ref="F311:F317"/>
    <mergeCell ref="A2:G2"/>
    <mergeCell ref="D14:D20"/>
    <mergeCell ref="C14:C20"/>
    <mergeCell ref="C45:C48"/>
    <mergeCell ref="D45:D48"/>
    <mergeCell ref="E71:E77"/>
    <mergeCell ref="C80:C83"/>
    <mergeCell ref="D80:D83"/>
    <mergeCell ref="E89:E91"/>
    <mergeCell ref="G78:G83"/>
    <mergeCell ref="B10:B11"/>
    <mergeCell ref="A10:A11"/>
    <mergeCell ref="G10:G11"/>
    <mergeCell ref="E10:E11"/>
    <mergeCell ref="F10:F11"/>
    <mergeCell ref="A4:G4"/>
    <mergeCell ref="E8:E9"/>
    <mergeCell ref="D5:D9"/>
    <mergeCell ref="C5:C9"/>
    <mergeCell ref="B5:B9"/>
    <mergeCell ref="G5:G9"/>
    <mergeCell ref="A5:A9"/>
    <mergeCell ref="F8:F9"/>
    <mergeCell ref="B12:B20"/>
    <mergeCell ref="F89:F91"/>
    <mergeCell ref="F247:F250"/>
    <mergeCell ref="F241:F244"/>
    <mergeCell ref="F235:F237"/>
    <mergeCell ref="B337:B339"/>
    <mergeCell ref="A337:A339"/>
    <mergeCell ref="E337:E339"/>
    <mergeCell ref="F337:F339"/>
    <mergeCell ref="G337:G339"/>
    <mergeCell ref="C95:C96"/>
    <mergeCell ref="D95:D96"/>
    <mergeCell ref="E118:E120"/>
    <mergeCell ref="F118:F120"/>
    <mergeCell ref="C134:C138"/>
    <mergeCell ref="D134:D138"/>
    <mergeCell ref="C153:C154"/>
    <mergeCell ref="D153:D154"/>
    <mergeCell ref="E158:E159"/>
    <mergeCell ref="F158:F159"/>
    <mergeCell ref="G325:G328"/>
    <mergeCell ref="C327:C328"/>
    <mergeCell ref="D327:D328"/>
    <mergeCell ref="B325:B328"/>
    <mergeCell ref="A325:A328"/>
  </mergeCells>
  <pageMargins left="0.7" right="0.7" top="0.75" bottom="0.75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2023-07-12T08:33:53Z</dcterms:modified>
</cp:coreProperties>
</file>